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Інформація про виконання бюджету\2022 рік\Виконання за 9 місяців  2022 рік\"/>
    </mc:Choice>
  </mc:AlternateContent>
  <xr:revisionPtr revIDLastSave="0" documentId="13_ncr:1_{602F4636-FD37-4D41-8B1E-CDD3CBF968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одаток1" sheetId="3" r:id="rId1"/>
  </sheets>
  <definedNames>
    <definedName name="_xlnm.Print_Titles" localSheetId="0">додаток1!$4:$5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3" l="1"/>
  <c r="F105" i="3"/>
  <c r="E105" i="3"/>
  <c r="G70" i="3"/>
  <c r="G69" i="3"/>
  <c r="G87" i="3"/>
  <c r="G86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5" i="3"/>
  <c r="G84" i="3"/>
  <c r="G83" i="3"/>
  <c r="G82" i="3"/>
  <c r="G81" i="3"/>
  <c r="G80" i="3"/>
  <c r="G79" i="3"/>
  <c r="G77" i="3"/>
  <c r="G76" i="3"/>
  <c r="G71" i="3"/>
  <c r="G67" i="3"/>
  <c r="G66" i="3"/>
  <c r="G65" i="3"/>
  <c r="G63" i="3"/>
  <c r="G62" i="3"/>
  <c r="G61" i="3"/>
  <c r="G57" i="3"/>
  <c r="G52" i="3"/>
  <c r="G51" i="3"/>
  <c r="G48" i="3"/>
  <c r="G47" i="3"/>
  <c r="G46" i="3"/>
  <c r="G42" i="3"/>
  <c r="G40" i="3"/>
  <c r="G29" i="3"/>
  <c r="G28" i="3"/>
  <c r="G25" i="3"/>
  <c r="G23" i="3"/>
  <c r="G21" i="3"/>
  <c r="G20" i="3"/>
  <c r="G18" i="3"/>
  <c r="G16" i="3"/>
  <c r="G14" i="3"/>
  <c r="G13" i="3"/>
  <c r="G8" i="3"/>
  <c r="G7" i="3"/>
  <c r="G6" i="3"/>
  <c r="G75" i="3"/>
  <c r="G74" i="3"/>
  <c r="G73" i="3"/>
  <c r="G72" i="3"/>
  <c r="G68" i="3"/>
  <c r="G64" i="3"/>
  <c r="G60" i="3"/>
  <c r="G59" i="3"/>
  <c r="G58" i="3"/>
  <c r="G56" i="3"/>
  <c r="G55" i="3"/>
  <c r="G54" i="3"/>
  <c r="G53" i="3"/>
  <c r="G50" i="3"/>
  <c r="G49" i="3"/>
  <c r="G45" i="3"/>
  <c r="G44" i="3"/>
  <c r="G43" i="3"/>
  <c r="G41" i="3"/>
  <c r="G39" i="3"/>
  <c r="G38" i="3"/>
  <c r="G37" i="3"/>
  <c r="G36" i="3"/>
  <c r="G35" i="3"/>
  <c r="G34" i="3"/>
  <c r="G33" i="3"/>
  <c r="G32" i="3"/>
  <c r="G31" i="3"/>
  <c r="G30" i="3"/>
  <c r="G27" i="3"/>
  <c r="G26" i="3"/>
  <c r="G24" i="3"/>
  <c r="G22" i="3"/>
  <c r="G19" i="3"/>
  <c r="G17" i="3"/>
  <c r="G15" i="3"/>
  <c r="G12" i="3"/>
  <c r="G11" i="3"/>
  <c r="G10" i="3"/>
  <c r="G9" i="3"/>
  <c r="G105" i="3" l="1"/>
</calcChain>
</file>

<file path=xl/sharedStrings.xml><?xml version="1.0" encoding="utf-8"?>
<sst xmlns="http://schemas.openxmlformats.org/spreadsheetml/2006/main" count="210" uniqueCount="191">
  <si>
    <t>грн.</t>
  </si>
  <si>
    <t>ККД</t>
  </si>
  <si>
    <t>Доходи</t>
  </si>
  <si>
    <t>% викон.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</si>
  <si>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</si>
  <si>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</si>
  <si>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</si>
  <si>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</si>
  <si>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</si>
  <si>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</si>
  <si>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</si>
  <si>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</si>
  <si>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</si>
  <si>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</si>
  <si>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</si>
  <si>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</si>
  <si>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</si>
  <si>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</si>
  <si>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</si>
  <si>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</si>
  <si>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13010000</t>
  </si>
  <si>
    <t>Рентна плата за спеціальне використання лісових ресурсів 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</si>
  <si>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</si>
  <si>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</si>
  <si>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</si>
  <si>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</si>
  <si>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</si>
  <si>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</si>
  <si>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13040000</t>
  </si>
  <si>
    <t>Рентна плата за користування надрами місцевого значення</t>
  </si>
  <si>
    <t>13040100</t>
  </si>
  <si>
    <t>Рентна плата за користування надрами для видобування корисних копалин місцевого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</si>
  <si>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</si>
  <si>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</si>
  <si>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</si>
  <si>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</si>
  <si>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</si>
  <si>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</si>
  <si>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</si>
  <si>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</si>
  <si>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</si>
  <si>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</si>
  <si>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</si>
  <si>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</si>
  <si>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</si>
  <si>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</si>
  <si>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</si>
  <si>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</si>
  <si>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</si>
  <si>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</si>
  <si>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</si>
  <si>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</si>
  <si>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</si>
  <si>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</si>
  <si>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</si>
  <si>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</si>
  <si>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</si>
  <si>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</si>
  <si>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</si>
  <si>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</si>
  <si>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</si>
  <si>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</si>
  <si>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</si>
  <si>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</si>
  <si>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</si>
  <si>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</si>
  <si>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</si>
  <si>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</si>
  <si>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</si>
  <si>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</si>
  <si>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</si>
  <si>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</si>
  <si>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</si>
  <si>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</si>
  <si>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</si>
  <si>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</si>
  <si>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</si>
  <si>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</si>
  <si>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</si>
  <si>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</si>
  <si>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</si>
  <si>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</si>
  <si>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</si>
  <si>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</si>
  <si>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</si>
  <si>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</si>
  <si>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</si>
  <si>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</si>
  <si>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</si>
  <si>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</si>
  <si>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</si>
  <si>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</si>
  <si>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</si>
  <si>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</si>
  <si>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</si>
  <si>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</si>
  <si>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</si>
  <si>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</si>
  <si>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</si>
  <si>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</si>
  <si>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</si>
  <si>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</si>
  <si>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</si>
  <si>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</si>
  <si>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</si>
  <si>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</si>
  <si>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</si>
  <si>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</si>
  <si>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</si>
  <si>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22090200</t>
  </si>
  <si>
    <t>Державне мито, не віднесене до інших категорій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</si>
  <si>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</si>
  <si>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</si>
  <si>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</si>
  <si>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</si>
  <si>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</si>
  <si>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</si>
  <si>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24060000</t>
  </si>
  <si>
    <t>24060300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</si>
  <si>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</si>
  <si>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</si>
  <si>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</si>
  <si>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</si>
  <si>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</si>
  <si>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</si>
  <si>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</si>
  <si>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</si>
  <si>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</si>
  <si>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</si>
  <si>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</si>
  <si>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</si>
  <si>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</si>
  <si>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</si>
  <si>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</si>
  <si>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</si>
  <si>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</si>
  <si>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</si>
  <si>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</si>
  <si>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</si>
  <si>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</si>
  <si>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</si>
  <si>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</si>
  <si>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</si>
  <si>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</si>
  <si>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</si>
  <si>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</si>
  <si>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</si>
  <si>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</si>
  <si>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</si>
  <si>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</si>
  <si>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</si>
  <si>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</si>
  <si>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</si>
  <si>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</si>
  <si>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19000000</t>
  </si>
  <si>
    <t>19010000</t>
  </si>
  <si>
    <t>19010100</t>
  </si>
  <si>
    <t>19010200</t>
  </si>
  <si>
    <t>19010300</t>
  </si>
  <si>
    <t>24062100</t>
  </si>
  <si>
    <t>25000000</t>
  </si>
  <si>
    <t>25010000</t>
  </si>
  <si>
    <t>25010100</t>
  </si>
  <si>
    <t>25010300</t>
  </si>
  <si>
    <t>25010400</t>
  </si>
  <si>
    <t>25020000</t>
  </si>
  <si>
    <t>25020100</t>
  </si>
  <si>
    <t>25020200</t>
  </si>
  <si>
    <t>Начальник фінансового управління</t>
  </si>
  <si>
    <t>Наталія ГОРБОНОС</t>
  </si>
  <si>
    <t>Загальний фонд</t>
  </si>
  <si>
    <t>Спеціальний фонд</t>
  </si>
  <si>
    <t>ВСЬОГО ДОХОДІВ</t>
  </si>
  <si>
    <t>Уточнений план               на 2022 рік</t>
  </si>
  <si>
    <t xml:space="preserve"> Уточнений план за             9 місяців 2022р</t>
  </si>
  <si>
    <t xml:space="preserve">Фактично надійшло за          9 місяців 2022р 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</si>
  <si>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</si>
  <si>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</si>
  <si>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</si>
  <si>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</si>
  <si>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</si>
  <si>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</si>
  <si>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33010500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</si>
  <si>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Х `Перехідні положення` Земельного кодексу України</t>
  </si>
  <si>
    <t>21110000</t>
  </si>
  <si>
    <t>Надходження коштів від відшкодування втрат сільськогосподарського і лісогосподарського виробництва  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</si>
  <si>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</si>
  <si>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</si>
  <si>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</si>
  <si>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</si>
  <si>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АНаліз виконання доходної частини бюджету Петриківської селищної територіальної громади                                          за 9 місяців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</si>
</sst>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3" xfId="0" applyBorder="1"/>
    <xf numFmtId="0" fontId="0" fillId="0" borderId="3" xfId="0" applyBorder="1" applyAlignment="1">
      <alignment vertical="center"/>
    </xf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3" fillId="0" borderId="0" xfId="0" applyFont="1"/>
    <xf numFmtId="0" fontId="3" fillId="0" borderId="1" xfId="0" applyFont="1" applyBorder="1"/>
    <xf numFmtId="4" fontId="3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4" fillId="0" borderId="0" xfId="0" applyFont="1"/>
    <xf numFmtId="4" fontId="4" fillId="0" borderId="0" xfId="0" applyNumberFormat="1" applyFont="1" applyAlignment="1">
      <alignment wrapText="1"/>
    </xf>
    <xf numFmtId="4" fontId="4" fillId="0" borderId="0" xfId="0" applyNumberFormat="1" applyFont="1"/>
    <xf numFmtId="4" fontId="4" fillId="0" borderId="0" xfId="0" applyNumberFormat="1" applyFont="1" applyFill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4" fontId="2" fillId="0" borderId="0" xfId="0" applyNumberFormat="1" applyFont="1" applyAlignment="1">
      <alignment wrapText="1"/>
    </xf>
    <xf numFmtId="4" fontId="2" fillId="0" borderId="0" xfId="0" applyNumberFormat="1" applyFont="1"/>
    <xf numFmtId="4" fontId="2" fillId="0" borderId="0" xfId="0" applyNumberFormat="1" applyFont="1" applyFill="1"/>
    <xf numFmtId="0" fontId="0" fillId="0" borderId="3" xfId="0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justify"/>
    </xf>
  </cellXfs>
  <cellStyles count="1">
    <cellStyle name="Обычный" xfId="0" builtinId="0"/>
  </cellStyles>
  <dxfs count="25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8"/>
  <sheetViews>
    <sheetView tabSelected="1" topLeftCell="B1" workbookViewId="0">
      <selection activeCell="B3" sqref="B3"/>
    </sheetView>
  </sheetViews>
  <sheetFormatPr defaultRowHeight="12.75" x14ac:dyDescent="0.2"/>
  <cols>
    <col min="1" max="1" width="0" style="2" hidden="1" customWidth="1"/>
    <col min="2" max="2" width="16.7109375" style="8" customWidth="1"/>
    <col min="3" max="3" width="59.7109375" style="3" customWidth="1"/>
    <col min="4" max="4" width="22" style="4" customWidth="1"/>
    <col min="5" max="5" width="20.5703125" style="4" customWidth="1"/>
    <col min="6" max="6" width="19" style="4" customWidth="1"/>
    <col min="7" max="7" width="15" style="7" customWidth="1"/>
    <col min="8" max="16384" width="9.140625" style="2"/>
  </cols>
  <sheetData>
    <row r="1" spans="1:9" ht="15.75" x14ac:dyDescent="0.25">
      <c r="B1" s="17"/>
      <c r="C1" s="18"/>
      <c r="D1" s="19"/>
      <c r="E1" s="19"/>
      <c r="F1" s="19"/>
      <c r="G1" s="20"/>
    </row>
    <row r="2" spans="1:9" ht="36.75" customHeight="1" x14ac:dyDescent="0.3">
      <c r="B2" s="48" t="s">
        <v>190</v>
      </c>
      <c r="C2" s="48"/>
      <c r="D2" s="48"/>
      <c r="E2" s="48"/>
      <c r="F2" s="48"/>
      <c r="G2" s="33"/>
    </row>
    <row r="3" spans="1:9" ht="15.75" x14ac:dyDescent="0.25">
      <c r="B3" s="13"/>
      <c r="C3" s="14"/>
      <c r="D3" s="15"/>
      <c r="E3" s="15"/>
      <c r="F3" s="15"/>
      <c r="G3" s="16" t="s">
        <v>0</v>
      </c>
    </row>
    <row r="4" spans="1:9" s="3" customFormat="1" ht="63" customHeight="1" x14ac:dyDescent="0.2">
      <c r="A4" s="38"/>
      <c r="B4" s="39" t="s">
        <v>1</v>
      </c>
      <c r="C4" s="22" t="s">
        <v>2</v>
      </c>
      <c r="D4" s="22" t="s">
        <v>173</v>
      </c>
      <c r="E4" s="22" t="s">
        <v>174</v>
      </c>
      <c r="F4" s="22" t="s">
        <v>175</v>
      </c>
      <c r="G4" s="40" t="s">
        <v>3</v>
      </c>
      <c r="I4" s="3" t="s">
        <v>137</v>
      </c>
    </row>
    <row r="5" spans="1:9" ht="17.25" customHeight="1" x14ac:dyDescent="0.2">
      <c r="A5" s="5"/>
      <c r="B5" s="43" t="s">
        <v>170</v>
      </c>
      <c r="C5" s="44"/>
      <c r="D5" s="44"/>
      <c r="E5" s="44"/>
      <c r="F5" s="44"/>
      <c r="G5" s="45"/>
    </row>
    <row r="6" spans="1:9" ht="18.75" customHeight="1" x14ac:dyDescent="0.2">
      <c r="A6" s="6"/>
      <c r="B6" s="23" t="s">
        <v>4</v>
      </c>
      <c r="C6" s="24" t="s">
        <v>5</v>
      </c>
      <c r="D6" s="29">
        <v>162276320</v>
      </c>
      <c r="E6" s="29">
        <v>115934640</v>
      </c>
      <c r="F6" s="29">
        <v>123063916.86999999</v>
      </c>
      <c r="G6" s="41">
        <f t="shared" ref="G6:G8" si="0">IF(E6=0,0,F6/E6*100)</f>
        <v>106.14939320120371</v>
      </c>
    </row>
    <row r="7" spans="1:9" ht="31.5" x14ac:dyDescent="0.2">
      <c r="A7" s="6"/>
      <c r="B7" s="23" t="s">
        <v>6</v>
      </c>
      <c r="C7" s="24" t="s">
        <v>7</v>
      </c>
      <c r="D7" s="29">
        <v>108677720</v>
      </c>
      <c r="E7" s="29">
        <v>83351079</v>
      </c>
      <c r="F7" s="29">
        <v>89529993.599999994</v>
      </c>
      <c r="G7" s="41">
        <f t="shared" si="0"/>
        <v>107.4131189111541</v>
      </c>
    </row>
    <row r="8" spans="1:9" ht="15.75" x14ac:dyDescent="0.2">
      <c r="A8" s="6"/>
      <c r="B8" s="23" t="s">
        <v>8</v>
      </c>
      <c r="C8" s="24" t="s">
        <v>9</v>
      </c>
      <c r="D8" s="29">
        <v>108677720</v>
      </c>
      <c r="E8" s="29">
        <v>83351079</v>
      </c>
      <c r="F8" s="29">
        <v>89529993.599999994</v>
      </c>
      <c r="G8" s="41">
        <f t="shared" si="0"/>
        <v>107.4131189111541</v>
      </c>
    </row>
    <row r="9" spans="1:9" ht="47.25" x14ac:dyDescent="0.2">
      <c r="A9" s="6">
        <v>0</v>
      </c>
      <c r="B9" s="25" t="s">
        <v>10</v>
      </c>
      <c r="C9" s="26" t="s">
        <v>11</v>
      </c>
      <c r="D9" s="27">
        <v>98360920</v>
      </c>
      <c r="E9" s="27">
        <v>75729239</v>
      </c>
      <c r="F9" s="27">
        <v>77398700.150000006</v>
      </c>
      <c r="G9" s="41">
        <f t="shared" ref="G9:G70" si="1">IF(E9=0,0,F9/E9*100)</f>
        <v>102.20451330562031</v>
      </c>
    </row>
    <row r="10" spans="1:9" ht="78.75" x14ac:dyDescent="0.2">
      <c r="A10" s="6">
        <v>0</v>
      </c>
      <c r="B10" s="25" t="s">
        <v>12</v>
      </c>
      <c r="C10" s="26" t="s">
        <v>13</v>
      </c>
      <c r="D10" s="27">
        <v>1255500</v>
      </c>
      <c r="E10" s="27">
        <v>1010800</v>
      </c>
      <c r="F10" s="27">
        <v>4699750.88</v>
      </c>
      <c r="G10" s="41">
        <f t="shared" si="1"/>
        <v>464.95358923624855</v>
      </c>
    </row>
    <row r="11" spans="1:9" ht="47.25" x14ac:dyDescent="0.2">
      <c r="A11" s="6">
        <v>0</v>
      </c>
      <c r="B11" s="25" t="s">
        <v>14</v>
      </c>
      <c r="C11" s="26" t="s">
        <v>15</v>
      </c>
      <c r="D11" s="27">
        <v>8226900</v>
      </c>
      <c r="E11" s="27">
        <v>6129640</v>
      </c>
      <c r="F11" s="27">
        <v>6939655.9100000001</v>
      </c>
      <c r="G11" s="41">
        <f t="shared" si="1"/>
        <v>113.21473871222454</v>
      </c>
    </row>
    <row r="12" spans="1:9" ht="47.25" x14ac:dyDescent="0.2">
      <c r="A12" s="6">
        <v>0</v>
      </c>
      <c r="B12" s="25" t="s">
        <v>16</v>
      </c>
      <c r="C12" s="26" t="s">
        <v>17</v>
      </c>
      <c r="D12" s="27">
        <v>834400</v>
      </c>
      <c r="E12" s="27">
        <v>481400</v>
      </c>
      <c r="F12" s="27">
        <v>491886.66000000003</v>
      </c>
      <c r="G12" s="41">
        <f t="shared" si="1"/>
        <v>102.17836726215207</v>
      </c>
    </row>
    <row r="13" spans="1:9" ht="31.5" x14ac:dyDescent="0.2">
      <c r="A13" s="6"/>
      <c r="B13" s="23" t="s">
        <v>18</v>
      </c>
      <c r="C13" s="28" t="s">
        <v>19</v>
      </c>
      <c r="D13" s="29">
        <v>3615600</v>
      </c>
      <c r="E13" s="29">
        <v>3224250</v>
      </c>
      <c r="F13" s="29">
        <v>3549669.73</v>
      </c>
      <c r="G13" s="41">
        <f t="shared" ref="G13:G14" si="2">IF(E13=0,0,F13/E13*100)</f>
        <v>110.09288144529737</v>
      </c>
    </row>
    <row r="14" spans="1:9" ht="31.5" x14ac:dyDescent="0.2">
      <c r="A14" s="6"/>
      <c r="B14" s="23" t="s">
        <v>20</v>
      </c>
      <c r="C14" s="28" t="s">
        <v>21</v>
      </c>
      <c r="D14" s="29">
        <v>169900</v>
      </c>
      <c r="E14" s="29">
        <v>77800</v>
      </c>
      <c r="F14" s="29">
        <v>126701.06</v>
      </c>
      <c r="G14" s="41">
        <f t="shared" si="2"/>
        <v>162.85483290488432</v>
      </c>
    </row>
    <row r="15" spans="1:9" ht="63" x14ac:dyDescent="0.2">
      <c r="A15" s="6">
        <v>0</v>
      </c>
      <c r="B15" s="25" t="s">
        <v>22</v>
      </c>
      <c r="C15" s="26" t="s">
        <v>23</v>
      </c>
      <c r="D15" s="27">
        <v>169900</v>
      </c>
      <c r="E15" s="27">
        <v>77800</v>
      </c>
      <c r="F15" s="27">
        <v>126701.06</v>
      </c>
      <c r="G15" s="41">
        <f t="shared" si="1"/>
        <v>162.85483290488432</v>
      </c>
    </row>
    <row r="16" spans="1:9" s="1" customFormat="1" ht="31.5" x14ac:dyDescent="0.2">
      <c r="A16" s="12"/>
      <c r="B16" s="23" t="s">
        <v>24</v>
      </c>
      <c r="C16" s="28" t="s">
        <v>25</v>
      </c>
      <c r="D16" s="29">
        <v>7100</v>
      </c>
      <c r="E16" s="29">
        <v>4500</v>
      </c>
      <c r="F16" s="29">
        <v>7265.23</v>
      </c>
      <c r="G16" s="41">
        <f t="shared" ref="G16" si="3">IF(E16=0,0,F16/E16*100)</f>
        <v>161.44955555555555</v>
      </c>
    </row>
    <row r="17" spans="1:7" x14ac:dyDescent="0.2">
      <c r="A17" s="6">
        <v>0</v>
      </c>
      <c r="B17" s="25" t="s">
        <v>26</v>
      </c>
      <c r="C17" s="26" t="s">
        <v>27</v>
      </c>
      <c r="D17" s="27">
        <v>7100</v>
      </c>
      <c r="E17" s="27">
        <v>4500</v>
      </c>
      <c r="F17" s="27">
        <v>7265.23</v>
      </c>
      <c r="G17" s="41">
        <f t="shared" si="1"/>
        <v>161.44955555555555</v>
      </c>
    </row>
    <row r="18" spans="1:7" s="1" customFormat="1" ht="31.5" x14ac:dyDescent="0.2">
      <c r="A18" s="12"/>
      <c r="B18" s="23" t="s">
        <v>28</v>
      </c>
      <c r="C18" s="28" t="s">
        <v>29</v>
      </c>
      <c r="D18" s="29">
        <v>3438600</v>
      </c>
      <c r="E18" s="29">
        <v>3141950</v>
      </c>
      <c r="F18" s="29">
        <v>3415703.44</v>
      </c>
      <c r="G18" s="41">
        <f t="shared" ref="G18" si="4">IF(E18=0,0,F18/E18*100)</f>
        <v>108.71285157306767</v>
      </c>
    </row>
    <row r="19" spans="1:7" ht="31.5" x14ac:dyDescent="0.2">
      <c r="A19" s="6">
        <v>0</v>
      </c>
      <c r="B19" s="25" t="s">
        <v>30</v>
      </c>
      <c r="C19" s="26" t="s">
        <v>31</v>
      </c>
      <c r="D19" s="27">
        <v>3438600</v>
      </c>
      <c r="E19" s="27">
        <v>3141950</v>
      </c>
      <c r="F19" s="27">
        <v>3415703.44</v>
      </c>
      <c r="G19" s="41">
        <f t="shared" si="1"/>
        <v>108.71285157306767</v>
      </c>
    </row>
    <row r="20" spans="1:7" s="1" customFormat="1" ht="15.75" x14ac:dyDescent="0.2">
      <c r="A20" s="12"/>
      <c r="B20" s="23" t="s">
        <v>32</v>
      </c>
      <c r="C20" s="28" t="s">
        <v>33</v>
      </c>
      <c r="D20" s="29">
        <v>12786700</v>
      </c>
      <c r="E20" s="29">
        <v>3258100</v>
      </c>
      <c r="F20" s="29">
        <v>3297068.5100000002</v>
      </c>
      <c r="G20" s="41">
        <f t="shared" ref="G20:G21" si="5">IF(E20=0,0,F20/E20*100)</f>
        <v>101.19605015192906</v>
      </c>
    </row>
    <row r="21" spans="1:7" s="1" customFormat="1" ht="31.5" x14ac:dyDescent="0.2">
      <c r="A21" s="12"/>
      <c r="B21" s="23" t="s">
        <v>34</v>
      </c>
      <c r="C21" s="28" t="s">
        <v>35</v>
      </c>
      <c r="D21" s="29">
        <v>2669100</v>
      </c>
      <c r="E21" s="29">
        <v>540000</v>
      </c>
      <c r="F21" s="29">
        <v>450169.28</v>
      </c>
      <c r="G21" s="41">
        <f t="shared" si="5"/>
        <v>83.364681481481483</v>
      </c>
    </row>
    <row r="22" spans="1:7" ht="15.75" x14ac:dyDescent="0.2">
      <c r="A22" s="6">
        <v>0</v>
      </c>
      <c r="B22" s="25" t="s">
        <v>36</v>
      </c>
      <c r="C22" s="26" t="s">
        <v>37</v>
      </c>
      <c r="D22" s="27">
        <v>2669100</v>
      </c>
      <c r="E22" s="27">
        <v>540000</v>
      </c>
      <c r="F22" s="27">
        <v>450169.28</v>
      </c>
      <c r="G22" s="41">
        <f t="shared" si="1"/>
        <v>83.364681481481483</v>
      </c>
    </row>
    <row r="23" spans="1:7" s="1" customFormat="1" ht="31.5" x14ac:dyDescent="0.2">
      <c r="A23" s="12"/>
      <c r="B23" s="23" t="s">
        <v>38</v>
      </c>
      <c r="C23" s="28" t="s">
        <v>39</v>
      </c>
      <c r="D23" s="29">
        <v>8821000</v>
      </c>
      <c r="E23" s="29">
        <v>1810000</v>
      </c>
      <c r="F23" s="29">
        <v>1551218.93</v>
      </c>
      <c r="G23" s="41">
        <f t="shared" ref="G23" si="6">IF(E23=0,0,F23/E23*100)</f>
        <v>85.70270331491713</v>
      </c>
    </row>
    <row r="24" spans="1:7" ht="15.75" x14ac:dyDescent="0.2">
      <c r="A24" s="6">
        <v>0</v>
      </c>
      <c r="B24" s="25" t="s">
        <v>40</v>
      </c>
      <c r="C24" s="26" t="s">
        <v>37</v>
      </c>
      <c r="D24" s="27">
        <v>8821000</v>
      </c>
      <c r="E24" s="27">
        <v>1810000</v>
      </c>
      <c r="F24" s="27">
        <v>1551218.93</v>
      </c>
      <c r="G24" s="41">
        <f t="shared" si="1"/>
        <v>85.70270331491713</v>
      </c>
    </row>
    <row r="25" spans="1:7" s="1" customFormat="1" ht="47.25" x14ac:dyDescent="0.2">
      <c r="A25" s="12"/>
      <c r="B25" s="23" t="s">
        <v>41</v>
      </c>
      <c r="C25" s="28" t="s">
        <v>42</v>
      </c>
      <c r="D25" s="29">
        <v>1296600</v>
      </c>
      <c r="E25" s="29">
        <v>908100</v>
      </c>
      <c r="F25" s="29">
        <v>1295680.3</v>
      </c>
      <c r="G25" s="41">
        <f t="shared" ref="G25" si="7">IF(E25=0,0,F25/E25*100)</f>
        <v>142.68035458649928</v>
      </c>
    </row>
    <row r="26" spans="1:7" ht="94.5" x14ac:dyDescent="0.2">
      <c r="A26" s="6">
        <v>0</v>
      </c>
      <c r="B26" s="25" t="s">
        <v>43</v>
      </c>
      <c r="C26" s="26" t="s">
        <v>44</v>
      </c>
      <c r="D26" s="27">
        <v>0</v>
      </c>
      <c r="E26" s="27">
        <v>0</v>
      </c>
      <c r="F26" s="27">
        <v>436889.49</v>
      </c>
      <c r="G26" s="41">
        <f t="shared" si="1"/>
        <v>0</v>
      </c>
    </row>
    <row r="27" spans="1:7" ht="78.75" x14ac:dyDescent="0.2">
      <c r="A27" s="6">
        <v>0</v>
      </c>
      <c r="B27" s="25" t="s">
        <v>45</v>
      </c>
      <c r="C27" s="26" t="s">
        <v>46</v>
      </c>
      <c r="D27" s="27">
        <v>1296600</v>
      </c>
      <c r="E27" s="27">
        <v>908100</v>
      </c>
      <c r="F27" s="27">
        <v>858790.81</v>
      </c>
      <c r="G27" s="41">
        <f t="shared" si="1"/>
        <v>94.570070476819737</v>
      </c>
    </row>
    <row r="28" spans="1:7" s="1" customFormat="1" ht="47.25" x14ac:dyDescent="0.2">
      <c r="A28" s="12"/>
      <c r="B28" s="23" t="s">
        <v>47</v>
      </c>
      <c r="C28" s="28" t="s">
        <v>48</v>
      </c>
      <c r="D28" s="29">
        <v>37196300</v>
      </c>
      <c r="E28" s="29">
        <v>26101211</v>
      </c>
      <c r="F28" s="29">
        <v>26687185.030000001</v>
      </c>
      <c r="G28" s="41">
        <f t="shared" ref="G28:G29" si="8">IF(E28=0,0,F28/E28*100)</f>
        <v>102.24500706116663</v>
      </c>
    </row>
    <row r="29" spans="1:7" s="1" customFormat="1" ht="15.75" x14ac:dyDescent="0.2">
      <c r="A29" s="12"/>
      <c r="B29" s="23" t="s">
        <v>49</v>
      </c>
      <c r="C29" s="28" t="s">
        <v>50</v>
      </c>
      <c r="D29" s="29">
        <v>18939600</v>
      </c>
      <c r="E29" s="29">
        <v>13273811</v>
      </c>
      <c r="F29" s="29">
        <v>13956095.180000002</v>
      </c>
      <c r="G29" s="41">
        <f t="shared" si="8"/>
        <v>105.14007755572233</v>
      </c>
    </row>
    <row r="30" spans="1:7" ht="47.25" x14ac:dyDescent="0.2">
      <c r="A30" s="6">
        <v>0</v>
      </c>
      <c r="B30" s="25" t="s">
        <v>51</v>
      </c>
      <c r="C30" s="26" t="s">
        <v>52</v>
      </c>
      <c r="D30" s="27">
        <v>214400</v>
      </c>
      <c r="E30" s="27">
        <v>123673</v>
      </c>
      <c r="F30" s="27">
        <v>179867.41</v>
      </c>
      <c r="G30" s="41">
        <f t="shared" si="1"/>
        <v>145.43789671148917</v>
      </c>
    </row>
    <row r="31" spans="1:7" ht="47.25" x14ac:dyDescent="0.2">
      <c r="A31" s="6">
        <v>0</v>
      </c>
      <c r="B31" s="25" t="s">
        <v>53</v>
      </c>
      <c r="C31" s="26" t="s">
        <v>54</v>
      </c>
      <c r="D31" s="27">
        <v>583600</v>
      </c>
      <c r="E31" s="27">
        <v>449538</v>
      </c>
      <c r="F31" s="27">
        <v>356027.92</v>
      </c>
      <c r="G31" s="41">
        <f t="shared" si="1"/>
        <v>79.198626145064495</v>
      </c>
    </row>
    <row r="32" spans="1:7" ht="47.25" x14ac:dyDescent="0.2">
      <c r="A32" s="6">
        <v>0</v>
      </c>
      <c r="B32" s="25" t="s">
        <v>55</v>
      </c>
      <c r="C32" s="26" t="s">
        <v>56</v>
      </c>
      <c r="D32" s="27">
        <v>699000</v>
      </c>
      <c r="E32" s="27">
        <v>301700</v>
      </c>
      <c r="F32" s="27">
        <v>294956.96000000002</v>
      </c>
      <c r="G32" s="41">
        <f t="shared" si="1"/>
        <v>97.764985084521044</v>
      </c>
    </row>
    <row r="33" spans="1:7" ht="47.25" x14ac:dyDescent="0.2">
      <c r="A33" s="6">
        <v>0</v>
      </c>
      <c r="B33" s="25" t="s">
        <v>57</v>
      </c>
      <c r="C33" s="26" t="s">
        <v>58</v>
      </c>
      <c r="D33" s="27">
        <v>2960600</v>
      </c>
      <c r="E33" s="27">
        <v>2726100</v>
      </c>
      <c r="F33" s="27">
        <v>2754384.69</v>
      </c>
      <c r="G33" s="41">
        <f t="shared" si="1"/>
        <v>101.03755144712225</v>
      </c>
    </row>
    <row r="34" spans="1:7" ht="15.75" x14ac:dyDescent="0.2">
      <c r="A34" s="6">
        <v>0</v>
      </c>
      <c r="B34" s="25" t="s">
        <v>59</v>
      </c>
      <c r="C34" s="26" t="s">
        <v>60</v>
      </c>
      <c r="D34" s="27">
        <v>3880500</v>
      </c>
      <c r="E34" s="27">
        <v>2905000</v>
      </c>
      <c r="F34" s="27">
        <v>3114770.29</v>
      </c>
      <c r="G34" s="41">
        <f t="shared" si="1"/>
        <v>107.22100826161791</v>
      </c>
    </row>
    <row r="35" spans="1:7" ht="15.75" x14ac:dyDescent="0.2">
      <c r="A35" s="6">
        <v>0</v>
      </c>
      <c r="B35" s="25" t="s">
        <v>61</v>
      </c>
      <c r="C35" s="26" t="s">
        <v>62</v>
      </c>
      <c r="D35" s="27">
        <v>4817000</v>
      </c>
      <c r="E35" s="27">
        <v>3467000</v>
      </c>
      <c r="F35" s="27">
        <v>3721126.8</v>
      </c>
      <c r="G35" s="41">
        <f t="shared" si="1"/>
        <v>107.32987597346408</v>
      </c>
    </row>
    <row r="36" spans="1:7" ht="15.75" x14ac:dyDescent="0.2">
      <c r="A36" s="6">
        <v>0</v>
      </c>
      <c r="B36" s="25" t="s">
        <v>63</v>
      </c>
      <c r="C36" s="26" t="s">
        <v>64</v>
      </c>
      <c r="D36" s="27">
        <v>4392600</v>
      </c>
      <c r="E36" s="27">
        <v>2381400</v>
      </c>
      <c r="F36" s="27">
        <v>2636545.23</v>
      </c>
      <c r="G36" s="41">
        <f t="shared" si="1"/>
        <v>110.71408541194256</v>
      </c>
    </row>
    <row r="37" spans="1:7" ht="15.75" x14ac:dyDescent="0.2">
      <c r="A37" s="6">
        <v>0</v>
      </c>
      <c r="B37" s="25" t="s">
        <v>65</v>
      </c>
      <c r="C37" s="26" t="s">
        <v>66</v>
      </c>
      <c r="D37" s="27">
        <v>1293100</v>
      </c>
      <c r="E37" s="27">
        <v>867000</v>
      </c>
      <c r="F37" s="27">
        <v>810415.88</v>
      </c>
      <c r="G37" s="41">
        <f t="shared" si="1"/>
        <v>93.473573241061132</v>
      </c>
    </row>
    <row r="38" spans="1:7" ht="15.75" x14ac:dyDescent="0.2">
      <c r="A38" s="6">
        <v>0</v>
      </c>
      <c r="B38" s="25" t="s">
        <v>67</v>
      </c>
      <c r="C38" s="26" t="s">
        <v>68</v>
      </c>
      <c r="D38" s="27">
        <v>15000</v>
      </c>
      <c r="E38" s="27">
        <v>0</v>
      </c>
      <c r="F38" s="27">
        <v>0</v>
      </c>
      <c r="G38" s="41">
        <f t="shared" si="1"/>
        <v>0</v>
      </c>
    </row>
    <row r="39" spans="1:7" ht="15.75" x14ac:dyDescent="0.2">
      <c r="A39" s="6">
        <v>0</v>
      </c>
      <c r="B39" s="25" t="s">
        <v>69</v>
      </c>
      <c r="C39" s="26" t="s">
        <v>70</v>
      </c>
      <c r="D39" s="27">
        <v>83800</v>
      </c>
      <c r="E39" s="27">
        <v>52400</v>
      </c>
      <c r="F39" s="27">
        <v>88000</v>
      </c>
      <c r="G39" s="41">
        <f t="shared" si="1"/>
        <v>167.93893129770993</v>
      </c>
    </row>
    <row r="40" spans="1:7" s="1" customFormat="1" ht="15.75" x14ac:dyDescent="0.2">
      <c r="A40" s="12"/>
      <c r="B40" s="23" t="s">
        <v>71</v>
      </c>
      <c r="C40" s="28" t="s">
        <v>72</v>
      </c>
      <c r="D40" s="29">
        <v>7300</v>
      </c>
      <c r="E40" s="29">
        <v>2000</v>
      </c>
      <c r="F40" s="29">
        <v>3792.5</v>
      </c>
      <c r="G40" s="41">
        <f t="shared" ref="G40" si="9">IF(E40=0,0,F40/E40*100)</f>
        <v>189.625</v>
      </c>
    </row>
    <row r="41" spans="1:7" ht="15.75" x14ac:dyDescent="0.2">
      <c r="A41" s="6">
        <v>0</v>
      </c>
      <c r="B41" s="25" t="s">
        <v>73</v>
      </c>
      <c r="C41" s="26" t="s">
        <v>74</v>
      </c>
      <c r="D41" s="27">
        <v>7300</v>
      </c>
      <c r="E41" s="27">
        <v>2000</v>
      </c>
      <c r="F41" s="27">
        <v>3792.5</v>
      </c>
      <c r="G41" s="41">
        <f t="shared" si="1"/>
        <v>189.625</v>
      </c>
    </row>
    <row r="42" spans="1:7" s="1" customFormat="1" ht="15.75" x14ac:dyDescent="0.2">
      <c r="A42" s="12"/>
      <c r="B42" s="23" t="s">
        <v>75</v>
      </c>
      <c r="C42" s="28" t="s">
        <v>76</v>
      </c>
      <c r="D42" s="29">
        <v>18249400</v>
      </c>
      <c r="E42" s="29">
        <v>12825400</v>
      </c>
      <c r="F42" s="29">
        <v>12727297.35</v>
      </c>
      <c r="G42" s="41">
        <f t="shared" ref="G42" si="10">IF(E42=0,0,F42/E42*100)</f>
        <v>99.235090913343825</v>
      </c>
    </row>
    <row r="43" spans="1:7" ht="15.75" x14ac:dyDescent="0.2">
      <c r="A43" s="6">
        <v>0</v>
      </c>
      <c r="B43" s="25" t="s">
        <v>77</v>
      </c>
      <c r="C43" s="26" t="s">
        <v>78</v>
      </c>
      <c r="D43" s="27">
        <v>756300</v>
      </c>
      <c r="E43" s="27">
        <v>513500</v>
      </c>
      <c r="F43" s="27">
        <v>414696.27</v>
      </c>
      <c r="G43" s="41">
        <f t="shared" si="1"/>
        <v>80.75876728334957</v>
      </c>
    </row>
    <row r="44" spans="1:7" ht="15.75" x14ac:dyDescent="0.2">
      <c r="A44" s="6">
        <v>0</v>
      </c>
      <c r="B44" s="25" t="s">
        <v>79</v>
      </c>
      <c r="C44" s="26" t="s">
        <v>80</v>
      </c>
      <c r="D44" s="27">
        <v>10851000</v>
      </c>
      <c r="E44" s="27">
        <v>8797100</v>
      </c>
      <c r="F44" s="27">
        <v>9199862.5999999996</v>
      </c>
      <c r="G44" s="41">
        <f t="shared" si="1"/>
        <v>104.57835650384786</v>
      </c>
    </row>
    <row r="45" spans="1:7" ht="63" x14ac:dyDescent="0.2">
      <c r="A45" s="6">
        <v>0</v>
      </c>
      <c r="B45" s="25" t="s">
        <v>81</v>
      </c>
      <c r="C45" s="26" t="s">
        <v>82</v>
      </c>
      <c r="D45" s="27">
        <v>6642100</v>
      </c>
      <c r="E45" s="27">
        <v>3514800</v>
      </c>
      <c r="F45" s="27">
        <v>3112738.48</v>
      </c>
      <c r="G45" s="41">
        <f t="shared" si="1"/>
        <v>88.56089905542278</v>
      </c>
    </row>
    <row r="46" spans="1:7" s="1" customFormat="1" ht="15.75" x14ac:dyDescent="0.2">
      <c r="A46" s="12"/>
      <c r="B46" s="23" t="s">
        <v>83</v>
      </c>
      <c r="C46" s="28" t="s">
        <v>84</v>
      </c>
      <c r="D46" s="29">
        <v>1139900</v>
      </c>
      <c r="E46" s="29">
        <v>647999</v>
      </c>
      <c r="F46" s="29">
        <v>1551748.92</v>
      </c>
      <c r="G46" s="41">
        <f t="shared" ref="G46:G48" si="11">IF(E46=0,0,F46/E46*100)</f>
        <v>239.46779547499298</v>
      </c>
    </row>
    <row r="47" spans="1:7" s="1" customFormat="1" ht="15.75" x14ac:dyDescent="0.2">
      <c r="A47" s="12"/>
      <c r="B47" s="23" t="s">
        <v>85</v>
      </c>
      <c r="C47" s="28" t="s">
        <v>86</v>
      </c>
      <c r="D47" s="29">
        <v>0</v>
      </c>
      <c r="E47" s="29">
        <v>0</v>
      </c>
      <c r="F47" s="29">
        <v>432153.06</v>
      </c>
      <c r="G47" s="41">
        <f t="shared" si="11"/>
        <v>0</v>
      </c>
    </row>
    <row r="48" spans="1:7" s="1" customFormat="1" ht="15.75" x14ac:dyDescent="0.2">
      <c r="A48" s="12"/>
      <c r="B48" s="23" t="s">
        <v>87</v>
      </c>
      <c r="C48" s="28" t="s">
        <v>88</v>
      </c>
      <c r="D48" s="29">
        <v>0</v>
      </c>
      <c r="E48" s="29">
        <v>0</v>
      </c>
      <c r="F48" s="29">
        <v>432153.06</v>
      </c>
      <c r="G48" s="41">
        <f t="shared" si="11"/>
        <v>0</v>
      </c>
    </row>
    <row r="49" spans="1:7" ht="15.75" x14ac:dyDescent="0.2">
      <c r="A49" s="6">
        <v>0</v>
      </c>
      <c r="B49" s="25" t="s">
        <v>89</v>
      </c>
      <c r="C49" s="26" t="s">
        <v>90</v>
      </c>
      <c r="D49" s="27">
        <v>0</v>
      </c>
      <c r="E49" s="27">
        <v>0</v>
      </c>
      <c r="F49" s="27">
        <v>15219.22</v>
      </c>
      <c r="G49" s="41">
        <f t="shared" si="1"/>
        <v>0</v>
      </c>
    </row>
    <row r="50" spans="1:7" ht="47.25" x14ac:dyDescent="0.2">
      <c r="A50" s="6">
        <v>0</v>
      </c>
      <c r="B50" s="25" t="s">
        <v>91</v>
      </c>
      <c r="C50" s="26" t="s">
        <v>92</v>
      </c>
      <c r="D50" s="27">
        <v>0</v>
      </c>
      <c r="E50" s="27">
        <v>0</v>
      </c>
      <c r="F50" s="27">
        <v>416933.84</v>
      </c>
      <c r="G50" s="41">
        <f t="shared" si="1"/>
        <v>0</v>
      </c>
    </row>
    <row r="51" spans="1:7" s="1" customFormat="1" ht="31.5" x14ac:dyDescent="0.2">
      <c r="A51" s="12"/>
      <c r="B51" s="23" t="s">
        <v>93</v>
      </c>
      <c r="C51" s="28" t="s">
        <v>94</v>
      </c>
      <c r="D51" s="29">
        <v>1139900</v>
      </c>
      <c r="E51" s="29">
        <v>647999</v>
      </c>
      <c r="F51" s="29">
        <v>1041073.96</v>
      </c>
      <c r="G51" s="41">
        <f t="shared" ref="G51:G52" si="12">IF(E51=0,0,F51/E51*100)</f>
        <v>160.65980966020007</v>
      </c>
    </row>
    <row r="52" spans="1:7" s="1" customFormat="1" ht="15.75" x14ac:dyDescent="0.2">
      <c r="A52" s="12"/>
      <c r="B52" s="23" t="s">
        <v>95</v>
      </c>
      <c r="C52" s="28" t="s">
        <v>96</v>
      </c>
      <c r="D52" s="29">
        <v>1078100</v>
      </c>
      <c r="E52" s="29">
        <v>624590</v>
      </c>
      <c r="F52" s="29">
        <v>1012089.1799999999</v>
      </c>
      <c r="G52" s="41">
        <f t="shared" si="12"/>
        <v>162.0405674122224</v>
      </c>
    </row>
    <row r="53" spans="1:7" ht="47.25" x14ac:dyDescent="0.2">
      <c r="A53" s="6">
        <v>0</v>
      </c>
      <c r="B53" s="25" t="s">
        <v>97</v>
      </c>
      <c r="C53" s="26" t="s">
        <v>98</v>
      </c>
      <c r="D53" s="27">
        <v>19800</v>
      </c>
      <c r="E53" s="27">
        <v>6090</v>
      </c>
      <c r="F53" s="27">
        <v>3520</v>
      </c>
      <c r="G53" s="41">
        <f t="shared" si="1"/>
        <v>57.799671592775034</v>
      </c>
    </row>
    <row r="54" spans="1:7" ht="15.75" x14ac:dyDescent="0.2">
      <c r="A54" s="6">
        <v>0</v>
      </c>
      <c r="B54" s="25" t="s">
        <v>99</v>
      </c>
      <c r="C54" s="26" t="s">
        <v>100</v>
      </c>
      <c r="D54" s="27">
        <v>723800</v>
      </c>
      <c r="E54" s="27">
        <v>558800</v>
      </c>
      <c r="F54" s="27">
        <v>946705.42999999993</v>
      </c>
      <c r="G54" s="41">
        <f t="shared" si="1"/>
        <v>169.41757874015747</v>
      </c>
    </row>
    <row r="55" spans="1:7" ht="31.5" x14ac:dyDescent="0.2">
      <c r="A55" s="6">
        <v>0</v>
      </c>
      <c r="B55" s="25" t="s">
        <v>101</v>
      </c>
      <c r="C55" s="26" t="s">
        <v>102</v>
      </c>
      <c r="D55" s="27">
        <v>325400</v>
      </c>
      <c r="E55" s="27">
        <v>59700</v>
      </c>
      <c r="F55" s="27">
        <v>61863.75</v>
      </c>
      <c r="G55" s="41">
        <f t="shared" si="1"/>
        <v>103.62437185929647</v>
      </c>
    </row>
    <row r="56" spans="1:7" ht="78.75" x14ac:dyDescent="0.2">
      <c r="A56" s="6">
        <v>0</v>
      </c>
      <c r="B56" s="25" t="s">
        <v>103</v>
      </c>
      <c r="C56" s="26" t="s">
        <v>104</v>
      </c>
      <c r="D56" s="27">
        <v>9100</v>
      </c>
      <c r="E56" s="27">
        <v>0</v>
      </c>
      <c r="F56" s="27">
        <v>0</v>
      </c>
      <c r="G56" s="41">
        <f t="shared" si="1"/>
        <v>0</v>
      </c>
    </row>
    <row r="57" spans="1:7" s="1" customFormat="1" ht="15.75" x14ac:dyDescent="0.2">
      <c r="A57" s="12"/>
      <c r="B57" s="23" t="s">
        <v>105</v>
      </c>
      <c r="C57" s="28" t="s">
        <v>106</v>
      </c>
      <c r="D57" s="29">
        <v>61800</v>
      </c>
      <c r="E57" s="29">
        <v>23409</v>
      </c>
      <c r="F57" s="29">
        <v>19268.52</v>
      </c>
      <c r="G57" s="41">
        <f t="shared" ref="G57" si="13">IF(E57=0,0,F57/E57*100)</f>
        <v>82.312443931821093</v>
      </c>
    </row>
    <row r="58" spans="1:7" ht="47.25" x14ac:dyDescent="0.2">
      <c r="A58" s="6">
        <v>0</v>
      </c>
      <c r="B58" s="25" t="s">
        <v>107</v>
      </c>
      <c r="C58" s="26" t="s">
        <v>108</v>
      </c>
      <c r="D58" s="27">
        <v>51200</v>
      </c>
      <c r="E58" s="27">
        <v>16800</v>
      </c>
      <c r="F58" s="27">
        <v>13283.29</v>
      </c>
      <c r="G58" s="41">
        <f t="shared" si="1"/>
        <v>79.067202380952381</v>
      </c>
    </row>
    <row r="59" spans="1:7" ht="15.75" x14ac:dyDescent="0.2">
      <c r="A59" s="6">
        <v>0</v>
      </c>
      <c r="B59" s="25" t="s">
        <v>109</v>
      </c>
      <c r="C59" s="26" t="s">
        <v>110</v>
      </c>
      <c r="D59" s="27">
        <v>0</v>
      </c>
      <c r="E59" s="27">
        <v>0</v>
      </c>
      <c r="F59" s="27">
        <v>37.159999999999997</v>
      </c>
      <c r="G59" s="41">
        <f t="shared" si="1"/>
        <v>0</v>
      </c>
    </row>
    <row r="60" spans="1:7" ht="47.25" x14ac:dyDescent="0.2">
      <c r="A60" s="6">
        <v>0</v>
      </c>
      <c r="B60" s="25" t="s">
        <v>111</v>
      </c>
      <c r="C60" s="26" t="s">
        <v>112</v>
      </c>
      <c r="D60" s="27">
        <v>10600</v>
      </c>
      <c r="E60" s="27">
        <v>6609</v>
      </c>
      <c r="F60" s="27">
        <v>5948.07</v>
      </c>
      <c r="G60" s="41">
        <f t="shared" si="1"/>
        <v>89.999546073536081</v>
      </c>
    </row>
    <row r="61" spans="1:7" s="1" customFormat="1" ht="78.75" x14ac:dyDescent="0.2">
      <c r="A61" s="12"/>
      <c r="B61" s="23" t="s">
        <v>113</v>
      </c>
      <c r="C61" s="28" t="s">
        <v>114</v>
      </c>
      <c r="D61" s="29">
        <v>0</v>
      </c>
      <c r="E61" s="29">
        <v>0</v>
      </c>
      <c r="F61" s="29">
        <v>9716.26</v>
      </c>
      <c r="G61" s="41">
        <f t="shared" ref="G61:G63" si="14">IF(E61=0,0,F61/E61*100)</f>
        <v>0</v>
      </c>
    </row>
    <row r="62" spans="1:7" s="1" customFormat="1" ht="15.75" x14ac:dyDescent="0.2">
      <c r="A62" s="12"/>
      <c r="B62" s="23" t="s">
        <v>115</v>
      </c>
      <c r="C62" s="28" t="s">
        <v>116</v>
      </c>
      <c r="D62" s="29">
        <v>0</v>
      </c>
      <c r="E62" s="29">
        <v>0</v>
      </c>
      <c r="F62" s="29">
        <v>78521.899999999994</v>
      </c>
      <c r="G62" s="41">
        <f t="shared" si="14"/>
        <v>0</v>
      </c>
    </row>
    <row r="63" spans="1:7" s="1" customFormat="1" ht="15.75" x14ac:dyDescent="0.2">
      <c r="A63" s="12"/>
      <c r="B63" s="23" t="s">
        <v>117</v>
      </c>
      <c r="C63" s="28" t="s">
        <v>88</v>
      </c>
      <c r="D63" s="29">
        <v>0</v>
      </c>
      <c r="E63" s="29">
        <v>0</v>
      </c>
      <c r="F63" s="29">
        <v>78521.899999999994</v>
      </c>
      <c r="G63" s="41">
        <f t="shared" si="14"/>
        <v>0</v>
      </c>
    </row>
    <row r="64" spans="1:7" ht="15.75" x14ac:dyDescent="0.2">
      <c r="A64" s="6">
        <v>0</v>
      </c>
      <c r="B64" s="25" t="s">
        <v>118</v>
      </c>
      <c r="C64" s="26" t="s">
        <v>88</v>
      </c>
      <c r="D64" s="27">
        <v>0</v>
      </c>
      <c r="E64" s="27">
        <v>0</v>
      </c>
      <c r="F64" s="27">
        <v>78521.899999999994</v>
      </c>
      <c r="G64" s="41">
        <f t="shared" si="1"/>
        <v>0</v>
      </c>
    </row>
    <row r="65" spans="1:7" s="1" customFormat="1" ht="15.75" x14ac:dyDescent="0.2">
      <c r="A65" s="12"/>
      <c r="B65" s="23" t="s">
        <v>119</v>
      </c>
      <c r="C65" s="28" t="s">
        <v>120</v>
      </c>
      <c r="D65" s="29">
        <v>63420788.090000004</v>
      </c>
      <c r="E65" s="29">
        <v>48570084.590000004</v>
      </c>
      <c r="F65" s="29">
        <v>48561821.590000004</v>
      </c>
      <c r="G65" s="41">
        <f t="shared" ref="G65:G67" si="15">IF(E65=0,0,F65/E65*100)</f>
        <v>99.982987470436285</v>
      </c>
    </row>
    <row r="66" spans="1:7" s="1" customFormat="1" ht="15.75" x14ac:dyDescent="0.2">
      <c r="A66" s="12"/>
      <c r="B66" s="23" t="s">
        <v>121</v>
      </c>
      <c r="C66" s="28" t="s">
        <v>122</v>
      </c>
      <c r="D66" s="29">
        <v>63420788.090000004</v>
      </c>
      <c r="E66" s="29">
        <v>48570084.590000004</v>
      </c>
      <c r="F66" s="29">
        <v>48561821.590000004</v>
      </c>
      <c r="G66" s="41">
        <f t="shared" si="15"/>
        <v>99.982987470436285</v>
      </c>
    </row>
    <row r="67" spans="1:7" s="1" customFormat="1" ht="15.75" x14ac:dyDescent="0.2">
      <c r="A67" s="12"/>
      <c r="B67" s="23" t="s">
        <v>123</v>
      </c>
      <c r="C67" s="28" t="s">
        <v>124</v>
      </c>
      <c r="D67" s="29">
        <v>60419000</v>
      </c>
      <c r="E67" s="29">
        <v>46571400</v>
      </c>
      <c r="F67" s="29">
        <v>46571400</v>
      </c>
      <c r="G67" s="41">
        <f t="shared" si="15"/>
        <v>100</v>
      </c>
    </row>
    <row r="68" spans="1:7" ht="31.5" x14ac:dyDescent="0.2">
      <c r="A68" s="6">
        <v>0</v>
      </c>
      <c r="B68" s="25" t="s">
        <v>125</v>
      </c>
      <c r="C68" s="26" t="s">
        <v>126</v>
      </c>
      <c r="D68" s="27">
        <v>60419000</v>
      </c>
      <c r="E68" s="27">
        <v>46571400</v>
      </c>
      <c r="F68" s="27">
        <v>46571400</v>
      </c>
      <c r="G68" s="41">
        <f t="shared" si="1"/>
        <v>100</v>
      </c>
    </row>
    <row r="69" spans="1:7" s="1" customFormat="1" ht="31.5" x14ac:dyDescent="0.2">
      <c r="A69" s="12"/>
      <c r="B69" s="21" t="s">
        <v>186</v>
      </c>
      <c r="C69" s="28" t="s">
        <v>187</v>
      </c>
      <c r="D69" s="29">
        <v>91722.880000000005</v>
      </c>
      <c r="E69" s="29">
        <v>91722.880000000005</v>
      </c>
      <c r="F69" s="29">
        <v>91722.880000000005</v>
      </c>
      <c r="G69" s="41">
        <f t="shared" si="1"/>
        <v>100</v>
      </c>
    </row>
    <row r="70" spans="1:7" ht="15.75" x14ac:dyDescent="0.2">
      <c r="A70" s="6"/>
      <c r="B70" s="32" t="s">
        <v>188</v>
      </c>
      <c r="C70" s="26" t="s">
        <v>189</v>
      </c>
      <c r="D70" s="27">
        <v>91722.880000000005</v>
      </c>
      <c r="E70" s="27">
        <v>91722.880000000005</v>
      </c>
      <c r="F70" s="27">
        <v>91722.880000000005</v>
      </c>
      <c r="G70" s="41">
        <f t="shared" si="1"/>
        <v>100</v>
      </c>
    </row>
    <row r="71" spans="1:7" s="1" customFormat="1" ht="31.5" x14ac:dyDescent="0.2">
      <c r="A71" s="12"/>
      <c r="B71" s="23" t="s">
        <v>127</v>
      </c>
      <c r="C71" s="28" t="s">
        <v>128</v>
      </c>
      <c r="D71" s="29">
        <v>2910065.21</v>
      </c>
      <c r="E71" s="29">
        <v>1906961.71</v>
      </c>
      <c r="F71" s="29">
        <v>1898698.71</v>
      </c>
      <c r="G71" s="41">
        <f t="shared" ref="G71" si="16">IF(E71=0,0,F71/E71*100)</f>
        <v>99.566692925365558</v>
      </c>
    </row>
    <row r="72" spans="1:7" ht="94.5" x14ac:dyDescent="0.2">
      <c r="A72" s="6">
        <v>0</v>
      </c>
      <c r="B72" s="25" t="s">
        <v>129</v>
      </c>
      <c r="C72" s="26" t="s">
        <v>130</v>
      </c>
      <c r="D72" s="27">
        <v>723559.21</v>
      </c>
      <c r="E72" s="27">
        <v>519651.70999999996</v>
      </c>
      <c r="F72" s="27">
        <v>519651.71</v>
      </c>
      <c r="G72" s="41">
        <f t="shared" ref="G72:G75" si="17">IF(E72=0,0,F72/E72*100)</f>
        <v>100.00000000000003</v>
      </c>
    </row>
    <row r="73" spans="1:7" ht="47.25" x14ac:dyDescent="0.2">
      <c r="A73" s="6">
        <v>0</v>
      </c>
      <c r="B73" s="25" t="s">
        <v>131</v>
      </c>
      <c r="C73" s="26" t="s">
        <v>132</v>
      </c>
      <c r="D73" s="27">
        <v>1533336</v>
      </c>
      <c r="E73" s="27">
        <v>1179204</v>
      </c>
      <c r="F73" s="27">
        <v>1179204</v>
      </c>
      <c r="G73" s="41">
        <f t="shared" si="17"/>
        <v>100</v>
      </c>
    </row>
    <row r="74" spans="1:7" ht="47.25" x14ac:dyDescent="0.2">
      <c r="A74" s="6">
        <v>0</v>
      </c>
      <c r="B74" s="25" t="s">
        <v>133</v>
      </c>
      <c r="C74" s="26" t="s">
        <v>134</v>
      </c>
      <c r="D74" s="27">
        <v>281105</v>
      </c>
      <c r="E74" s="27">
        <v>191564</v>
      </c>
      <c r="F74" s="27">
        <v>191564</v>
      </c>
      <c r="G74" s="41">
        <f t="shared" si="17"/>
        <v>100</v>
      </c>
    </row>
    <row r="75" spans="1:7" ht="15.75" x14ac:dyDescent="0.2">
      <c r="A75" s="6">
        <v>0</v>
      </c>
      <c r="B75" s="25" t="s">
        <v>135</v>
      </c>
      <c r="C75" s="26" t="s">
        <v>136</v>
      </c>
      <c r="D75" s="27">
        <v>372065</v>
      </c>
      <c r="E75" s="27">
        <v>16542</v>
      </c>
      <c r="F75" s="27">
        <v>8279</v>
      </c>
      <c r="G75" s="41">
        <f t="shared" si="17"/>
        <v>50.048361745859026</v>
      </c>
    </row>
    <row r="76" spans="1:7" ht="15.75" x14ac:dyDescent="0.2">
      <c r="A76" s="6"/>
      <c r="B76" s="23" t="s">
        <v>137</v>
      </c>
      <c r="C76" s="28" t="s">
        <v>138</v>
      </c>
      <c r="D76" s="29">
        <v>163416220</v>
      </c>
      <c r="E76" s="29">
        <v>116582639</v>
      </c>
      <c r="F76" s="29">
        <v>124615665.79000001</v>
      </c>
      <c r="G76" s="41">
        <f t="shared" ref="G76:G77" si="18">IF(E76=0,0,F76/E76*100)</f>
        <v>106.89041426657018</v>
      </c>
    </row>
    <row r="77" spans="1:7" ht="15.75" x14ac:dyDescent="0.2">
      <c r="A77" s="6"/>
      <c r="B77" s="23" t="s">
        <v>137</v>
      </c>
      <c r="C77" s="28" t="s">
        <v>139</v>
      </c>
      <c r="D77" s="29">
        <v>226837008.09</v>
      </c>
      <c r="E77" s="29">
        <v>165152723.59</v>
      </c>
      <c r="F77" s="29">
        <v>173177487.38000003</v>
      </c>
      <c r="G77" s="41">
        <f t="shared" si="18"/>
        <v>104.85899573168524</v>
      </c>
    </row>
    <row r="78" spans="1:7" ht="19.5" customHeight="1" x14ac:dyDescent="0.2">
      <c r="A78" s="6"/>
      <c r="B78" s="43" t="s">
        <v>171</v>
      </c>
      <c r="C78" s="46"/>
      <c r="D78" s="46"/>
      <c r="E78" s="46"/>
      <c r="F78" s="46"/>
      <c r="G78" s="47"/>
    </row>
    <row r="79" spans="1:7" ht="15.75" x14ac:dyDescent="0.2">
      <c r="A79" s="6"/>
      <c r="B79" s="23" t="s">
        <v>4</v>
      </c>
      <c r="C79" s="28" t="s">
        <v>5</v>
      </c>
      <c r="D79" s="29">
        <v>232047</v>
      </c>
      <c r="E79" s="29">
        <v>174000</v>
      </c>
      <c r="F79" s="29">
        <v>137052.65999999997</v>
      </c>
      <c r="G79" s="41">
        <f t="shared" ref="G79:G104" si="19">IF(E79=0,0,F79/E79*100)</f>
        <v>78.765896551724126</v>
      </c>
    </row>
    <row r="80" spans="1:7" ht="15.75" x14ac:dyDescent="0.2">
      <c r="A80" s="6"/>
      <c r="B80" s="23" t="s">
        <v>154</v>
      </c>
      <c r="C80" s="28" t="s">
        <v>140</v>
      </c>
      <c r="D80" s="29">
        <v>232047</v>
      </c>
      <c r="E80" s="29">
        <v>174000</v>
      </c>
      <c r="F80" s="29">
        <v>137052.65999999997</v>
      </c>
      <c r="G80" s="41">
        <f t="shared" si="19"/>
        <v>78.765896551724126</v>
      </c>
    </row>
    <row r="81" spans="1:7" ht="15.75" x14ac:dyDescent="0.2">
      <c r="A81" s="6"/>
      <c r="B81" s="23" t="s">
        <v>155</v>
      </c>
      <c r="C81" s="28" t="s">
        <v>141</v>
      </c>
      <c r="D81" s="29">
        <v>232047</v>
      </c>
      <c r="E81" s="29">
        <v>174000</v>
      </c>
      <c r="F81" s="29">
        <v>137052.65999999997</v>
      </c>
      <c r="G81" s="41">
        <f t="shared" si="19"/>
        <v>78.765896551724126</v>
      </c>
    </row>
    <row r="82" spans="1:7" ht="63" x14ac:dyDescent="0.2">
      <c r="A82" s="6">
        <v>0</v>
      </c>
      <c r="B82" s="25" t="s">
        <v>156</v>
      </c>
      <c r="C82" s="26" t="s">
        <v>142</v>
      </c>
      <c r="D82" s="27">
        <v>231047</v>
      </c>
      <c r="E82" s="27">
        <v>173000</v>
      </c>
      <c r="F82" s="27">
        <v>133165.57999999999</v>
      </c>
      <c r="G82" s="41">
        <f t="shared" si="19"/>
        <v>76.974323699421959</v>
      </c>
    </row>
    <row r="83" spans="1:7" ht="31.5" x14ac:dyDescent="0.2">
      <c r="A83" s="6">
        <v>0</v>
      </c>
      <c r="B83" s="25" t="s">
        <v>157</v>
      </c>
      <c r="C83" s="26" t="s">
        <v>143</v>
      </c>
      <c r="D83" s="27">
        <v>0</v>
      </c>
      <c r="E83" s="27">
        <v>0</v>
      </c>
      <c r="F83" s="27">
        <v>186.71</v>
      </c>
      <c r="G83" s="41">
        <f t="shared" si="19"/>
        <v>0</v>
      </c>
    </row>
    <row r="84" spans="1:7" ht="63" x14ac:dyDescent="0.2">
      <c r="A84" s="6">
        <v>0</v>
      </c>
      <c r="B84" s="25" t="s">
        <v>158</v>
      </c>
      <c r="C84" s="26" t="s">
        <v>144</v>
      </c>
      <c r="D84" s="27">
        <v>1000</v>
      </c>
      <c r="E84" s="27">
        <v>1000</v>
      </c>
      <c r="F84" s="27">
        <v>3700.37</v>
      </c>
      <c r="G84" s="41">
        <f t="shared" si="19"/>
        <v>370.03699999999998</v>
      </c>
    </row>
    <row r="85" spans="1:7" s="1" customFormat="1" ht="15.75" x14ac:dyDescent="0.2">
      <c r="A85" s="12">
        <v>0</v>
      </c>
      <c r="B85" s="23" t="s">
        <v>83</v>
      </c>
      <c r="C85" s="28" t="s">
        <v>84</v>
      </c>
      <c r="D85" s="29">
        <v>5219924.5600000005</v>
      </c>
      <c r="E85" s="29">
        <v>3914943.4299999997</v>
      </c>
      <c r="F85" s="29">
        <v>3767556.71</v>
      </c>
      <c r="G85" s="41">
        <f t="shared" si="19"/>
        <v>96.235278423933707</v>
      </c>
    </row>
    <row r="86" spans="1:7" s="1" customFormat="1" ht="15.75" x14ac:dyDescent="0.2">
      <c r="A86" s="12"/>
      <c r="B86" s="21" t="s">
        <v>85</v>
      </c>
      <c r="C86" s="28" t="s">
        <v>86</v>
      </c>
      <c r="D86" s="29">
        <v>0</v>
      </c>
      <c r="E86" s="29">
        <v>0</v>
      </c>
      <c r="F86" s="29">
        <v>25903.5</v>
      </c>
      <c r="G86" s="41">
        <f t="shared" si="19"/>
        <v>0</v>
      </c>
    </row>
    <row r="87" spans="1:7" ht="47.25" x14ac:dyDescent="0.2">
      <c r="A87" s="6"/>
      <c r="B87" s="32" t="s">
        <v>184</v>
      </c>
      <c r="C87" s="26" t="s">
        <v>185</v>
      </c>
      <c r="D87" s="27">
        <v>0</v>
      </c>
      <c r="E87" s="27">
        <v>0</v>
      </c>
      <c r="F87" s="27">
        <v>25903.5</v>
      </c>
      <c r="G87" s="41">
        <f t="shared" si="19"/>
        <v>0</v>
      </c>
    </row>
    <row r="88" spans="1:7" ht="15.75" x14ac:dyDescent="0.2">
      <c r="A88" s="6"/>
      <c r="B88" s="23" t="s">
        <v>115</v>
      </c>
      <c r="C88" s="28" t="s">
        <v>116</v>
      </c>
      <c r="D88" s="29">
        <v>0</v>
      </c>
      <c r="E88" s="29">
        <v>0</v>
      </c>
      <c r="F88" s="29">
        <v>11661.03</v>
      </c>
      <c r="G88" s="41">
        <f t="shared" si="19"/>
        <v>0</v>
      </c>
    </row>
    <row r="89" spans="1:7" ht="15.75" x14ac:dyDescent="0.2">
      <c r="A89" s="6"/>
      <c r="B89" s="23" t="s">
        <v>117</v>
      </c>
      <c r="C89" s="28" t="s">
        <v>88</v>
      </c>
      <c r="D89" s="29">
        <v>0</v>
      </c>
      <c r="E89" s="29">
        <v>0</v>
      </c>
      <c r="F89" s="29">
        <v>11661.03</v>
      </c>
      <c r="G89" s="41">
        <f t="shared" si="19"/>
        <v>0</v>
      </c>
    </row>
    <row r="90" spans="1:7" ht="47.25" x14ac:dyDescent="0.2">
      <c r="A90" s="6">
        <v>0</v>
      </c>
      <c r="B90" s="25" t="s">
        <v>159</v>
      </c>
      <c r="C90" s="26" t="s">
        <v>145</v>
      </c>
      <c r="D90" s="27">
        <v>0</v>
      </c>
      <c r="E90" s="27">
        <v>0</v>
      </c>
      <c r="F90" s="27">
        <v>11661.03</v>
      </c>
      <c r="G90" s="41">
        <f t="shared" si="19"/>
        <v>0</v>
      </c>
    </row>
    <row r="91" spans="1:7" ht="15.75" x14ac:dyDescent="0.2">
      <c r="A91" s="6"/>
      <c r="B91" s="23" t="s">
        <v>160</v>
      </c>
      <c r="C91" s="28" t="s">
        <v>146</v>
      </c>
      <c r="D91" s="29">
        <v>5219924.5600000005</v>
      </c>
      <c r="E91" s="29">
        <v>3914943.4299999997</v>
      </c>
      <c r="F91" s="29">
        <v>3729992.1799999997</v>
      </c>
      <c r="G91" s="41">
        <f t="shared" si="19"/>
        <v>95.275761877356175</v>
      </c>
    </row>
    <row r="92" spans="1:7" ht="31.5" x14ac:dyDescent="0.2">
      <c r="A92" s="6">
        <v>0</v>
      </c>
      <c r="B92" s="23" t="s">
        <v>161</v>
      </c>
      <c r="C92" s="28" t="s">
        <v>147</v>
      </c>
      <c r="D92" s="29">
        <v>2258680</v>
      </c>
      <c r="E92" s="29">
        <v>1694010</v>
      </c>
      <c r="F92" s="29">
        <v>530221.72</v>
      </c>
      <c r="G92" s="41">
        <f t="shared" si="19"/>
        <v>31.299798702486996</v>
      </c>
    </row>
    <row r="93" spans="1:7" ht="31.5" x14ac:dyDescent="0.2">
      <c r="A93" s="6"/>
      <c r="B93" s="25" t="s">
        <v>162</v>
      </c>
      <c r="C93" s="26" t="s">
        <v>148</v>
      </c>
      <c r="D93" s="27">
        <v>2193180</v>
      </c>
      <c r="E93" s="27">
        <v>1644885</v>
      </c>
      <c r="F93" s="27">
        <v>400959.1</v>
      </c>
      <c r="G93" s="41">
        <f t="shared" si="19"/>
        <v>24.376117479337459</v>
      </c>
    </row>
    <row r="94" spans="1:7" ht="47.25" x14ac:dyDescent="0.2">
      <c r="A94" s="6">
        <v>0</v>
      </c>
      <c r="B94" s="25" t="s">
        <v>163</v>
      </c>
      <c r="C94" s="26" t="s">
        <v>149</v>
      </c>
      <c r="D94" s="27">
        <v>65500</v>
      </c>
      <c r="E94" s="27">
        <v>49125</v>
      </c>
      <c r="F94" s="27">
        <v>87815.62</v>
      </c>
      <c r="G94" s="41">
        <f t="shared" si="19"/>
        <v>178.75953180661577</v>
      </c>
    </row>
    <row r="95" spans="1:7" ht="31.5" x14ac:dyDescent="0.2">
      <c r="A95" s="6"/>
      <c r="B95" s="25" t="s">
        <v>164</v>
      </c>
      <c r="C95" s="26" t="s">
        <v>150</v>
      </c>
      <c r="D95" s="27">
        <v>0</v>
      </c>
      <c r="E95" s="27">
        <v>0</v>
      </c>
      <c r="F95" s="27">
        <v>41447</v>
      </c>
      <c r="G95" s="41">
        <f t="shared" si="19"/>
        <v>0</v>
      </c>
    </row>
    <row r="96" spans="1:7" s="1" customFormat="1" ht="15.75" x14ac:dyDescent="0.2">
      <c r="A96" s="12"/>
      <c r="B96" s="23" t="s">
        <v>165</v>
      </c>
      <c r="C96" s="28" t="s">
        <v>151</v>
      </c>
      <c r="D96" s="29">
        <v>2961244.5600000005</v>
      </c>
      <c r="E96" s="29">
        <v>2220933.4299999997</v>
      </c>
      <c r="F96" s="29">
        <v>3199770.46</v>
      </c>
      <c r="G96" s="41">
        <f t="shared" si="19"/>
        <v>144.07322690441922</v>
      </c>
    </row>
    <row r="97" spans="1:7" ht="15.75" x14ac:dyDescent="0.2">
      <c r="A97" s="6">
        <v>0</v>
      </c>
      <c r="B97" s="25" t="s">
        <v>166</v>
      </c>
      <c r="C97" s="26" t="s">
        <v>152</v>
      </c>
      <c r="D97" s="27">
        <v>789699.3</v>
      </c>
      <c r="E97" s="27">
        <v>592274.48</v>
      </c>
      <c r="F97" s="27">
        <v>1069746.33</v>
      </c>
      <c r="G97" s="41">
        <f t="shared" si="19"/>
        <v>180.61665091496093</v>
      </c>
    </row>
    <row r="98" spans="1:7" ht="78.75" x14ac:dyDescent="0.2">
      <c r="A98" s="6"/>
      <c r="B98" s="25" t="s">
        <v>167</v>
      </c>
      <c r="C98" s="26" t="s">
        <v>153</v>
      </c>
      <c r="D98" s="27">
        <v>2171545.2600000002</v>
      </c>
      <c r="E98" s="27">
        <v>1628658.95</v>
      </c>
      <c r="F98" s="27">
        <v>2130024.13</v>
      </c>
      <c r="G98" s="41">
        <f t="shared" si="19"/>
        <v>130.7839268620358</v>
      </c>
    </row>
    <row r="99" spans="1:7" s="1" customFormat="1" ht="15.75" x14ac:dyDescent="0.2">
      <c r="A99" s="12"/>
      <c r="B99" s="21" t="s">
        <v>176</v>
      </c>
      <c r="C99" s="28" t="s">
        <v>177</v>
      </c>
      <c r="D99" s="29">
        <v>0</v>
      </c>
      <c r="E99" s="29">
        <v>0</v>
      </c>
      <c r="F99" s="29">
        <v>137787.6</v>
      </c>
      <c r="G99" s="41">
        <f t="shared" si="19"/>
        <v>0</v>
      </c>
    </row>
    <row r="100" spans="1:7" s="1" customFormat="1" ht="15.75" x14ac:dyDescent="0.2">
      <c r="A100" s="12"/>
      <c r="B100" s="21" t="s">
        <v>178</v>
      </c>
      <c r="C100" s="28" t="s">
        <v>179</v>
      </c>
      <c r="D100" s="29">
        <v>0</v>
      </c>
      <c r="E100" s="29">
        <v>0</v>
      </c>
      <c r="F100" s="29">
        <v>137787.6</v>
      </c>
      <c r="G100" s="41">
        <f t="shared" si="19"/>
        <v>0</v>
      </c>
    </row>
    <row r="101" spans="1:7" s="1" customFormat="1" ht="15.75" x14ac:dyDescent="0.2">
      <c r="A101" s="12"/>
      <c r="B101" s="21" t="s">
        <v>180</v>
      </c>
      <c r="C101" s="28" t="s">
        <v>181</v>
      </c>
      <c r="D101" s="29">
        <v>0</v>
      </c>
      <c r="E101" s="29">
        <v>0</v>
      </c>
      <c r="F101" s="29">
        <v>137787.6</v>
      </c>
      <c r="G101" s="41">
        <f t="shared" si="19"/>
        <v>0</v>
      </c>
    </row>
    <row r="102" spans="1:7" ht="78.75" x14ac:dyDescent="0.2">
      <c r="A102" s="6"/>
      <c r="B102" s="32" t="s">
        <v>182</v>
      </c>
      <c r="C102" s="26" t="s">
        <v>183</v>
      </c>
      <c r="D102" s="27">
        <v>0</v>
      </c>
      <c r="E102" s="27">
        <v>0</v>
      </c>
      <c r="F102" s="27">
        <v>137787.6</v>
      </c>
      <c r="G102" s="41">
        <f t="shared" si="19"/>
        <v>0</v>
      </c>
    </row>
    <row r="103" spans="1:7" ht="15.75" x14ac:dyDescent="0.2">
      <c r="A103" s="6">
        <v>0</v>
      </c>
      <c r="B103" s="25" t="s">
        <v>137</v>
      </c>
      <c r="C103" s="26" t="s">
        <v>138</v>
      </c>
      <c r="D103" s="29">
        <v>5451971.5600000005</v>
      </c>
      <c r="E103" s="29">
        <v>4088943.4299999997</v>
      </c>
      <c r="F103" s="29">
        <v>4042396.97</v>
      </c>
      <c r="G103" s="41">
        <f t="shared" si="19"/>
        <v>98.861650673411262</v>
      </c>
    </row>
    <row r="104" spans="1:7" ht="15.75" x14ac:dyDescent="0.2">
      <c r="A104" s="6"/>
      <c r="B104" s="23" t="s">
        <v>137</v>
      </c>
      <c r="C104" s="28" t="s">
        <v>139</v>
      </c>
      <c r="D104" s="29">
        <v>5451971.5600000005</v>
      </c>
      <c r="E104" s="29">
        <v>4088943.4299999997</v>
      </c>
      <c r="F104" s="29">
        <v>4042396.97</v>
      </c>
      <c r="G104" s="41">
        <f t="shared" si="19"/>
        <v>98.861650673411262</v>
      </c>
    </row>
    <row r="105" spans="1:7" s="9" customFormat="1" ht="15.75" x14ac:dyDescent="0.25">
      <c r="B105" s="10"/>
      <c r="C105" s="11" t="s">
        <v>172</v>
      </c>
      <c r="D105" s="29">
        <f>SUM(D77+D104)</f>
        <v>232288979.65000001</v>
      </c>
      <c r="E105" s="29">
        <f>SUM(E77+E104)</f>
        <v>169241667.02000001</v>
      </c>
      <c r="F105" s="29">
        <f>SUM(F77+F104)</f>
        <v>177219884.35000002</v>
      </c>
      <c r="G105" s="42">
        <f>SUM(F105/E105*100)</f>
        <v>104.71409758038909</v>
      </c>
    </row>
    <row r="106" spans="1:7" ht="15.75" x14ac:dyDescent="0.25">
      <c r="B106" s="30"/>
      <c r="C106" s="31"/>
      <c r="D106" s="15"/>
      <c r="E106" s="15"/>
      <c r="F106" s="15"/>
      <c r="G106" s="16"/>
    </row>
    <row r="107" spans="1:7" ht="15.75" x14ac:dyDescent="0.25">
      <c r="B107" s="30"/>
      <c r="C107" s="31"/>
      <c r="D107" s="15"/>
      <c r="E107" s="15"/>
      <c r="F107" s="15"/>
      <c r="G107" s="16"/>
    </row>
    <row r="108" spans="1:7" s="34" customFormat="1" ht="18.75" x14ac:dyDescent="0.3">
      <c r="C108" s="35" t="s">
        <v>168</v>
      </c>
      <c r="D108" s="36"/>
      <c r="E108" s="36" t="s">
        <v>169</v>
      </c>
      <c r="F108" s="36"/>
      <c r="G108" s="37"/>
    </row>
  </sheetData>
  <mergeCells count="3">
    <mergeCell ref="B5:G5"/>
    <mergeCell ref="B78:G78"/>
    <mergeCell ref="B2:F2"/>
  </mergeCells>
  <conditionalFormatting sqref="B6:B77 B79:B104">
    <cfRule type="expression" dxfId="24" priority="38" stopIfTrue="1">
      <formula>A6=1</formula>
    </cfRule>
  </conditionalFormatting>
  <conditionalFormatting sqref="C6:C77 C79:C104">
    <cfRule type="expression" dxfId="23" priority="37" stopIfTrue="1">
      <formula>A6=1</formula>
    </cfRule>
  </conditionalFormatting>
  <conditionalFormatting sqref="D6:D77 D79:D104">
    <cfRule type="expression" dxfId="22" priority="35" stopIfTrue="1">
      <formula>A6=1</formula>
    </cfRule>
  </conditionalFormatting>
  <conditionalFormatting sqref="E6:E77 E79:E104">
    <cfRule type="expression" dxfId="21" priority="34" stopIfTrue="1">
      <formula>A6=1</formula>
    </cfRule>
  </conditionalFormatting>
  <conditionalFormatting sqref="F6:F77 F79:F104 D79:D105">
    <cfRule type="expression" dxfId="20" priority="33" stopIfTrue="1">
      <formula>XFC6=1</formula>
    </cfRule>
  </conditionalFormatting>
  <conditionalFormatting sqref="E79:E105 G79:G104 G6:G77">
    <cfRule type="expression" dxfId="19" priority="31" stopIfTrue="1">
      <formula>XFC6=1</formula>
    </cfRule>
  </conditionalFormatting>
  <conditionalFormatting sqref="B78">
    <cfRule type="expression" dxfId="18" priority="21" stopIfTrue="1">
      <formula>A78=1</formula>
    </cfRule>
  </conditionalFormatting>
  <conditionalFormatting sqref="B99:B102">
    <cfRule type="expression" dxfId="17" priority="20" stopIfTrue="1">
      <formula>XFD99=1</formula>
    </cfRule>
  </conditionalFormatting>
  <conditionalFormatting sqref="C99:C102">
    <cfRule type="expression" dxfId="16" priority="19" stopIfTrue="1">
      <formula>XFD99=1</formula>
    </cfRule>
  </conditionalFormatting>
  <conditionalFormatting sqref="D99:D102">
    <cfRule type="expression" dxfId="15" priority="18" stopIfTrue="1">
      <formula>XFD99=1</formula>
    </cfRule>
  </conditionalFormatting>
  <conditionalFormatting sqref="E99:E102">
    <cfRule type="expression" dxfId="14" priority="17" stopIfTrue="1">
      <formula>B99=1</formula>
    </cfRule>
  </conditionalFormatting>
  <conditionalFormatting sqref="E99:E102">
    <cfRule type="expression" dxfId="13" priority="16" stopIfTrue="1">
      <formula>A99=1</formula>
    </cfRule>
  </conditionalFormatting>
  <conditionalFormatting sqref="F79:F105">
    <cfRule type="expression" dxfId="12" priority="13" stopIfTrue="1">
      <formula>XFC79=1</formula>
    </cfRule>
  </conditionalFormatting>
  <conditionalFormatting sqref="B86:B87">
    <cfRule type="expression" dxfId="11" priority="12" stopIfTrue="1">
      <formula>XFD86=1</formula>
    </cfRule>
  </conditionalFormatting>
  <conditionalFormatting sqref="C86:C87">
    <cfRule type="expression" dxfId="10" priority="11" stopIfTrue="1">
      <formula>XFD86=1</formula>
    </cfRule>
  </conditionalFormatting>
  <conditionalFormatting sqref="D79:D104">
    <cfRule type="expression" dxfId="9" priority="10" stopIfTrue="1">
      <formula>XFC79=1</formula>
    </cfRule>
  </conditionalFormatting>
  <conditionalFormatting sqref="E79:E104">
    <cfRule type="expression" dxfId="8" priority="9" stopIfTrue="1">
      <formula>XFC79=1</formula>
    </cfRule>
  </conditionalFormatting>
  <conditionalFormatting sqref="F79:F104">
    <cfRule type="expression" dxfId="7" priority="8" stopIfTrue="1">
      <formula>XFC79=1</formula>
    </cfRule>
  </conditionalFormatting>
  <conditionalFormatting sqref="B69:B70">
    <cfRule type="expression" dxfId="6" priority="7" stopIfTrue="1">
      <formula>XFD69=1</formula>
    </cfRule>
  </conditionalFormatting>
  <conditionalFormatting sqref="C69:C70">
    <cfRule type="expression" dxfId="5" priority="6" stopIfTrue="1">
      <formula>XFD69=1</formula>
    </cfRule>
  </conditionalFormatting>
  <conditionalFormatting sqref="D6:D77">
    <cfRule type="expression" dxfId="4" priority="5" stopIfTrue="1">
      <formula>XFC6=1</formula>
    </cfRule>
  </conditionalFormatting>
  <conditionalFormatting sqref="E6:E77">
    <cfRule type="expression" dxfId="3" priority="4" stopIfTrue="1">
      <formula>XFC6=1</formula>
    </cfRule>
  </conditionalFormatting>
  <conditionalFormatting sqref="F6:F77">
    <cfRule type="expression" dxfId="2" priority="3" stopIfTrue="1">
      <formula>XFC6=1</formula>
    </cfRule>
  </conditionalFormatting>
  <conditionalFormatting sqref="F105">
    <cfRule type="expression" dxfId="1" priority="2" stopIfTrue="1">
      <formula>XFD105=1</formula>
    </cfRule>
  </conditionalFormatting>
  <conditionalFormatting sqref="D105">
    <cfRule type="expression" dxfId="0" priority="1" stopIfTrue="1">
      <formula>XFB105=1</formula>
    </cfRule>
  </conditionalFormatting>
  <pageMargins left="0.31496062992125984" right="0.31496062992125984" top="0.39370078740157483" bottom="0.39370078740157483" header="0" footer="0"/>
  <pageSetup paperSize="9" scale="56" fitToWidth="3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додаток1</vt:lpstr>
      <vt:lpstr>додаток1!Заголовки_для_печати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Олена</cp:lastModifiedBy>
  <cp:lastPrinted>2022-10-24T08:49:01Z</cp:lastPrinted>
  <dcterms:created xsi:type="dcterms:W3CDTF">2022-07-04T05:36:35Z</dcterms:created>
  <dcterms:modified xsi:type="dcterms:W3CDTF">2023-12-22T07:58:01Z</dcterms:modified>
</cp:coreProperties>
</file>