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ПРОГНОЗ БЮДЖЕТУ  НА 2022-2024 роки\Рішення про схвалення ПРОГНОЗУ на 2022-2024 роки\"/>
    </mc:Choice>
  </mc:AlternateContent>
  <bookViews>
    <workbookView xWindow="0" yWindow="0" windowWidth="23040" windowHeight="8652"/>
  </bookViews>
  <sheets>
    <sheet name="Sheet1" sheetId="1" r:id="rId1"/>
  </sheets>
  <definedNames>
    <definedName name="_xlnm.Print_Area" localSheetId="0">Sheet1!$A$1:$H$39</definedName>
  </definedNames>
  <calcPr calcId="162913"/>
</workbook>
</file>

<file path=xl/calcChain.xml><?xml version="1.0" encoding="utf-8"?>
<calcChain xmlns="http://schemas.openxmlformats.org/spreadsheetml/2006/main">
  <c r="G22" i="1" l="1"/>
  <c r="F22" i="1"/>
  <c r="E22" i="1"/>
  <c r="G23" i="1"/>
  <c r="F23" i="1"/>
  <c r="E23" i="1"/>
  <c r="G33" i="1" l="1"/>
  <c r="F33" i="1"/>
  <c r="E33" i="1"/>
  <c r="D33" i="1"/>
  <c r="G12" i="1"/>
  <c r="F12" i="1"/>
  <c r="E12" i="1"/>
  <c r="D12" i="1"/>
  <c r="G21" i="1" l="1"/>
  <c r="F21" i="1"/>
  <c r="G32" i="1"/>
  <c r="G31" i="1" s="1"/>
  <c r="F32" i="1"/>
  <c r="F31" i="1" s="1"/>
  <c r="E32" i="1"/>
  <c r="E31" i="1" s="1"/>
  <c r="D32" i="1"/>
  <c r="D31" i="1" s="1"/>
  <c r="G25" i="1"/>
  <c r="F25" i="1"/>
  <c r="E25" i="1"/>
  <c r="D25" i="1"/>
  <c r="G15" i="1"/>
  <c r="F15" i="1"/>
  <c r="E15" i="1"/>
  <c r="D15" i="1"/>
  <c r="D22" i="1" s="1"/>
  <c r="D21" i="1" s="1"/>
  <c r="E21" i="1" l="1"/>
</calcChain>
</file>

<file path=xl/sharedStrings.xml><?xml version="1.0" encoding="utf-8"?>
<sst xmlns="http://schemas.openxmlformats.org/spreadsheetml/2006/main" count="46" uniqueCount="34">
  <si>
    <t>загальний фонд</t>
  </si>
  <si>
    <t>спеціальний фонд</t>
  </si>
  <si>
    <t>(грн)</t>
  </si>
  <si>
    <t>.0454300000</t>
  </si>
  <si>
    <t xml:space="preserve">(код бюджету)                                                                                                                                                                                 </t>
  </si>
  <si>
    <t>2021 рік (затверджено)</t>
  </si>
  <si>
    <t>№ з/п</t>
  </si>
  <si>
    <r>
      <rPr>
        <b/>
        <sz val="9"/>
        <rFont val="Bookman Old Style"/>
        <family val="1"/>
        <charset val="204"/>
      </rPr>
      <t>Найменування показника</t>
    </r>
  </si>
  <si>
    <r>
      <rPr>
        <b/>
        <sz val="9"/>
        <rFont val="Bookman Old Style"/>
        <family val="1"/>
        <charset val="204"/>
      </rPr>
      <t>2022 рік (проект бюджету)</t>
    </r>
  </si>
  <si>
    <r>
      <rPr>
        <b/>
        <sz val="9"/>
        <rFont val="Bookman Old Style"/>
        <family val="1"/>
        <charset val="204"/>
      </rPr>
      <t>2023 рік (прогноз)</t>
    </r>
  </si>
  <si>
    <r>
      <rPr>
        <b/>
        <sz val="9"/>
        <rFont val="Bookman Old Style"/>
        <family val="1"/>
        <charset val="204"/>
      </rPr>
      <t>2024 рік (прогноз)</t>
    </r>
  </si>
  <si>
    <r>
      <rPr>
        <b/>
        <sz val="9"/>
        <rFont val="Bookman Old Style"/>
        <family val="1"/>
        <charset val="204"/>
      </rPr>
      <t>І. Загальні граничні показники надходжень</t>
    </r>
  </si>
  <si>
    <r>
      <rPr>
        <b/>
        <sz val="9"/>
        <rFont val="Bookman Old Style"/>
        <family val="1"/>
        <charset val="204"/>
      </rPr>
      <t>1.</t>
    </r>
  </si>
  <si>
    <r>
      <rPr>
        <b/>
        <sz val="9"/>
        <rFont val="Bookman Old Style"/>
        <family val="1"/>
        <charset val="204"/>
      </rPr>
      <t>Доходи (з міжбюджетними трансфертами), у тому числі:</t>
    </r>
  </si>
  <si>
    <r>
      <rPr>
        <b/>
        <sz val="9"/>
        <rFont val="Bookman Old Style"/>
        <family val="1"/>
        <charset val="204"/>
      </rPr>
      <t>2.</t>
    </r>
  </si>
  <si>
    <r>
      <rPr>
        <b/>
        <sz val="9"/>
        <rFont val="Bookman Old Style"/>
        <family val="1"/>
        <charset val="204"/>
      </rPr>
      <t>Фінансування, у тому числі:</t>
    </r>
  </si>
  <si>
    <r>
      <rPr>
        <b/>
        <sz val="9"/>
        <rFont val="Bookman Old Style"/>
        <family val="1"/>
        <charset val="204"/>
      </rPr>
      <t>3.</t>
    </r>
  </si>
  <si>
    <r>
      <rPr>
        <b/>
        <sz val="9"/>
        <rFont val="Bookman Old Style"/>
        <family val="1"/>
        <charset val="204"/>
      </rPr>
      <t>Повернення кредитів, у тому числі:</t>
    </r>
  </si>
  <si>
    <r>
      <rPr>
        <b/>
        <sz val="9"/>
        <rFont val="Bookman Old Style"/>
        <family val="1"/>
        <charset val="204"/>
      </rPr>
      <t>УСЬОГО за розділом 1, у тому числі:</t>
    </r>
  </si>
  <si>
    <r>
      <rPr>
        <b/>
        <sz val="9"/>
        <rFont val="Bookman Old Style"/>
        <family val="1"/>
        <charset val="204"/>
      </rPr>
      <t>загальний фонд</t>
    </r>
  </si>
  <si>
    <r>
      <rPr>
        <b/>
        <sz val="9"/>
        <rFont val="Bookman Old Style"/>
        <family val="1"/>
        <charset val="204"/>
      </rPr>
      <t>спеціальний фонд</t>
    </r>
  </si>
  <si>
    <r>
      <rPr>
        <b/>
        <sz val="9"/>
        <rFont val="Bookman Old Style"/>
        <family val="1"/>
        <charset val="204"/>
      </rPr>
      <t>II. Загальні граничні показники видатків та надання кредитів</t>
    </r>
  </si>
  <si>
    <r>
      <rPr>
        <b/>
        <sz val="9"/>
        <rFont val="Bookman Old Style"/>
        <family val="1"/>
        <charset val="204"/>
      </rPr>
      <t>Видатки (з міжбюджетними трансфертами), у тому числі:</t>
    </r>
  </si>
  <si>
    <r>
      <rPr>
        <b/>
        <sz val="9"/>
        <rFont val="Bookman Old Style"/>
        <family val="1"/>
        <charset val="204"/>
      </rPr>
      <t>Надання кредитів, у тому числі:</t>
    </r>
  </si>
  <si>
    <r>
      <rPr>
        <b/>
        <sz val="9"/>
        <rFont val="Bookman Old Style"/>
        <family val="1"/>
        <charset val="204"/>
      </rPr>
      <t>УСЬОГО за розділом І, у тому числі:</t>
    </r>
  </si>
  <si>
    <t xml:space="preserve">                                      Загальні показники селищного бюджету</t>
  </si>
  <si>
    <t>Додаток 1</t>
  </si>
  <si>
    <t>* - дані відсутні в Звіті про виконання місцевих бюджетів Державної казначейської служби України</t>
  </si>
  <si>
    <t>2020 рік* (звіт)</t>
  </si>
  <si>
    <t>до Прогнозу бюджету Петриківської</t>
  </si>
  <si>
    <t xml:space="preserve">селищної територіальної громади </t>
  </si>
  <si>
    <t>на 2022-2024 роки</t>
  </si>
  <si>
    <t>Наталія ГОРБОНОС</t>
  </si>
  <si>
    <t>Начальник фінансового управління селищної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</si>
</sst>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sz val="9"/>
      <name val="Bookman Old Style"/>
      <family val="1"/>
      <charset val="204"/>
    </font>
    <font>
      <b/>
      <sz val="9"/>
      <name val="Bookman Old Style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vertical="top"/>
    </xf>
    <xf numFmtId="0" fontId="0" fillId="0" borderId="26" xfId="0" applyBorder="1" applyAlignment="1">
      <alignment vertical="top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indent="8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0" borderId="9" xfId="0" applyFont="1" applyBorder="1" applyAlignment="1">
      <alignment horizontal="justify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justify" vertical="center"/>
    </xf>
    <xf numFmtId="0" fontId="3" fillId="0" borderId="12" xfId="0" applyFont="1" applyBorder="1" applyAlignment="1">
      <alignment horizontal="left" vertical="top" indent="1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justify"/>
    </xf>
    <xf numFmtId="0" fontId="3" fillId="0" borderId="15" xfId="0" applyFont="1" applyBorder="1" applyAlignment="1">
      <alignment horizontal="right"/>
    </xf>
    <xf numFmtId="0" fontId="3" fillId="0" borderId="17" xfId="0" applyFont="1" applyBorder="1" applyAlignment="1">
      <alignment horizontal="justify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indent="2"/>
    </xf>
    <xf numFmtId="0" fontId="3" fillId="0" borderId="22" xfId="0" applyFont="1" applyBorder="1" applyAlignment="1">
      <alignment horizontal="justify"/>
    </xf>
    <xf numFmtId="0" fontId="2" fillId="0" borderId="0" xfId="0" applyFont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2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left"/>
    </xf>
    <xf numFmtId="0" fontId="8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topLeftCell="A12" zoomScaleNormal="100" zoomScaleSheetLayoutView="100" workbookViewId="0">
      <selection activeCell="E21" sqref="E21"/>
    </sheetView>
  </sheetViews>
  <sheetFormatPr defaultRowHeight="13.2" x14ac:dyDescent="0.25"/>
  <cols>
    <col min="1" max="1" width="4.44140625" customWidth="1"/>
    <col min="2" max="2" width="64.6640625" customWidth="1"/>
    <col min="3" max="3" width="19.88671875" customWidth="1"/>
    <col min="4" max="4" width="28.33203125"/>
    <col min="5" max="5" width="13.33203125"/>
    <col min="6" max="6" width="15.33203125" customWidth="1"/>
    <col min="7" max="7" width="16.6640625" customWidth="1"/>
    <col min="8" max="11" width="10.44140625"/>
  </cols>
  <sheetData>
    <row r="1" spans="1:8" ht="18" x14ac:dyDescent="0.35">
      <c r="F1" s="44" t="s">
        <v>26</v>
      </c>
      <c r="G1" s="44"/>
      <c r="H1" s="44"/>
    </row>
    <row r="2" spans="1:8" ht="18" x14ac:dyDescent="0.35">
      <c r="F2" s="44" t="s">
        <v>29</v>
      </c>
      <c r="G2" s="44"/>
      <c r="H2" s="44"/>
    </row>
    <row r="3" spans="1:8" ht="18" x14ac:dyDescent="0.35">
      <c r="F3" s="36" t="s">
        <v>30</v>
      </c>
      <c r="G3" s="33"/>
      <c r="H3" s="33"/>
    </row>
    <row r="4" spans="1:8" ht="18" x14ac:dyDescent="0.35">
      <c r="F4" s="36" t="s">
        <v>31</v>
      </c>
      <c r="G4" s="35"/>
      <c r="H4" s="35"/>
    </row>
    <row r="5" spans="1:8" ht="18" x14ac:dyDescent="0.35">
      <c r="F5" s="44"/>
      <c r="G5" s="44"/>
      <c r="H5" s="44"/>
    </row>
    <row r="6" spans="1:8" ht="24.6" x14ac:dyDescent="0.25">
      <c r="A6" s="2"/>
      <c r="B6" s="43" t="s">
        <v>25</v>
      </c>
      <c r="C6" s="43"/>
      <c r="D6" s="43"/>
      <c r="F6" s="31"/>
      <c r="G6" s="31"/>
      <c r="H6" s="31"/>
    </row>
    <row r="7" spans="1:8" ht="14.4" customHeight="1" x14ac:dyDescent="0.25">
      <c r="A7" s="22" t="s">
        <v>3</v>
      </c>
    </row>
    <row r="8" spans="1:8" x14ac:dyDescent="0.25">
      <c r="A8" s="1" t="s">
        <v>4</v>
      </c>
    </row>
    <row r="9" spans="1:8" ht="13.8" thickBot="1" x14ac:dyDescent="0.3">
      <c r="G9" s="3" t="s">
        <v>2</v>
      </c>
    </row>
    <row r="10" spans="1:8" s="8" customFormat="1" ht="36.6" thickBot="1" x14ac:dyDescent="0.3">
      <c r="A10" s="4" t="s">
        <v>6</v>
      </c>
      <c r="B10" s="5" t="s">
        <v>7</v>
      </c>
      <c r="C10" s="7" t="s">
        <v>28</v>
      </c>
      <c r="D10" s="7" t="s">
        <v>5</v>
      </c>
      <c r="E10" s="6" t="s">
        <v>8</v>
      </c>
      <c r="F10" s="6" t="s">
        <v>9</v>
      </c>
      <c r="G10" s="6" t="s">
        <v>10</v>
      </c>
    </row>
    <row r="11" spans="1:8" s="8" customFormat="1" ht="12.6" thickBot="1" x14ac:dyDescent="0.3">
      <c r="A11" s="37" t="s">
        <v>11</v>
      </c>
      <c r="B11" s="38"/>
      <c r="C11" s="38"/>
      <c r="D11" s="38"/>
      <c r="E11" s="38"/>
      <c r="F11" s="38"/>
      <c r="G11" s="39"/>
    </row>
    <row r="12" spans="1:8" s="8" customFormat="1" ht="27" customHeight="1" thickBot="1" x14ac:dyDescent="0.3">
      <c r="A12" s="9" t="s">
        <v>12</v>
      </c>
      <c r="B12" s="10" t="s">
        <v>13</v>
      </c>
      <c r="C12" s="11"/>
      <c r="D12" s="28">
        <f>D13+D14</f>
        <v>199194600</v>
      </c>
      <c r="E12" s="28">
        <f t="shared" ref="E12:G12" si="0">E13+E14</f>
        <v>223240275</v>
      </c>
      <c r="F12" s="28">
        <f t="shared" si="0"/>
        <v>237463521</v>
      </c>
      <c r="G12" s="28">
        <f t="shared" si="0"/>
        <v>249774575</v>
      </c>
    </row>
    <row r="13" spans="1:8" s="8" customFormat="1" ht="12.6" thickBot="1" x14ac:dyDescent="0.3">
      <c r="A13" s="12"/>
      <c r="B13" s="13" t="s">
        <v>0</v>
      </c>
      <c r="C13" s="14"/>
      <c r="D13" s="32">
        <v>196585682</v>
      </c>
      <c r="E13" s="32">
        <v>220353393</v>
      </c>
      <c r="F13" s="32">
        <v>234378278</v>
      </c>
      <c r="G13" s="32">
        <v>246522843</v>
      </c>
    </row>
    <row r="14" spans="1:8" s="8" customFormat="1" ht="12.6" thickBot="1" x14ac:dyDescent="0.3">
      <c r="A14" s="12"/>
      <c r="B14" s="13" t="s">
        <v>1</v>
      </c>
      <c r="C14" s="15"/>
      <c r="D14" s="25">
        <v>2608918</v>
      </c>
      <c r="E14" s="25">
        <v>2886882</v>
      </c>
      <c r="F14" s="25">
        <v>3085243</v>
      </c>
      <c r="G14" s="24">
        <v>3251732</v>
      </c>
    </row>
    <row r="15" spans="1:8" s="8" customFormat="1" ht="16.2" customHeight="1" thickBot="1" x14ac:dyDescent="0.3">
      <c r="A15" s="16" t="s">
        <v>14</v>
      </c>
      <c r="B15" s="17" t="s">
        <v>15</v>
      </c>
      <c r="C15" s="18"/>
      <c r="D15" s="30">
        <f>D16</f>
        <v>-406376</v>
      </c>
      <c r="E15" s="30">
        <f t="shared" ref="E15:G15" si="1">E16</f>
        <v>-341964</v>
      </c>
      <c r="F15" s="30">
        <f t="shared" si="1"/>
        <v>-360088</v>
      </c>
      <c r="G15" s="30">
        <f t="shared" si="1"/>
        <v>-378093</v>
      </c>
    </row>
    <row r="16" spans="1:8" s="8" customFormat="1" ht="12.6" thickBot="1" x14ac:dyDescent="0.3">
      <c r="A16" s="12"/>
      <c r="B16" s="13" t="s">
        <v>0</v>
      </c>
      <c r="C16" s="15"/>
      <c r="D16" s="25">
        <v>-406376</v>
      </c>
      <c r="E16" s="26">
        <v>-341964</v>
      </c>
      <c r="F16" s="27">
        <v>-360088</v>
      </c>
      <c r="G16" s="27">
        <v>-378093</v>
      </c>
    </row>
    <row r="17" spans="1:7" s="8" customFormat="1" ht="12.6" thickBot="1" x14ac:dyDescent="0.3">
      <c r="A17" s="12"/>
      <c r="B17" s="13" t="s">
        <v>1</v>
      </c>
      <c r="C17" s="15"/>
      <c r="D17" s="25"/>
      <c r="E17" s="26"/>
      <c r="F17" s="27"/>
      <c r="G17" s="27"/>
    </row>
    <row r="18" spans="1:7" s="8" customFormat="1" ht="17.399999999999999" customHeight="1" x14ac:dyDescent="0.25">
      <c r="A18" s="16" t="s">
        <v>16</v>
      </c>
      <c r="B18" s="17" t="s">
        <v>17</v>
      </c>
      <c r="C18" s="18"/>
      <c r="D18" s="18"/>
      <c r="E18" s="18"/>
      <c r="F18" s="20"/>
      <c r="G18" s="20"/>
    </row>
    <row r="19" spans="1:7" s="8" customFormat="1" ht="15.6" customHeight="1" x14ac:dyDescent="0.25">
      <c r="A19" s="12"/>
      <c r="B19" s="13" t="s">
        <v>0</v>
      </c>
      <c r="C19" s="20"/>
      <c r="D19" s="12"/>
      <c r="E19" s="19"/>
      <c r="F19" s="20"/>
      <c r="G19" s="20"/>
    </row>
    <row r="20" spans="1:7" s="8" customFormat="1" ht="15" customHeight="1" thickBot="1" x14ac:dyDescent="0.3">
      <c r="A20" s="12"/>
      <c r="B20" s="13" t="s">
        <v>1</v>
      </c>
      <c r="C20" s="15"/>
      <c r="D20" s="15"/>
      <c r="E20" s="15"/>
      <c r="F20" s="20"/>
      <c r="G20" s="20"/>
    </row>
    <row r="21" spans="1:7" s="8" customFormat="1" ht="19.95" customHeight="1" thickBot="1" x14ac:dyDescent="0.3">
      <c r="A21" s="12"/>
      <c r="B21" s="17" t="s">
        <v>18</v>
      </c>
      <c r="C21" s="21"/>
      <c r="D21" s="29">
        <f>D22+D23</f>
        <v>198788224</v>
      </c>
      <c r="E21" s="29">
        <f t="shared" ref="E21:G21" si="2">E22+E23</f>
        <v>222898311</v>
      </c>
      <c r="F21" s="29">
        <f t="shared" si="2"/>
        <v>237103433</v>
      </c>
      <c r="G21" s="29">
        <f t="shared" si="2"/>
        <v>249396482</v>
      </c>
    </row>
    <row r="22" spans="1:7" s="8" customFormat="1" ht="14.4" customHeight="1" thickBot="1" x14ac:dyDescent="0.3">
      <c r="A22" s="12"/>
      <c r="B22" s="17" t="s">
        <v>19</v>
      </c>
      <c r="C22" s="21"/>
      <c r="D22" s="29">
        <f>D12+D15</f>
        <v>198788224</v>
      </c>
      <c r="E22" s="29">
        <f>E13+E15</f>
        <v>220011429</v>
      </c>
      <c r="F22" s="29">
        <f>F13+F16</f>
        <v>234018190</v>
      </c>
      <c r="G22" s="29">
        <f>G13+G15</f>
        <v>246144750</v>
      </c>
    </row>
    <row r="23" spans="1:7" s="8" customFormat="1" ht="15.6" customHeight="1" thickBot="1" x14ac:dyDescent="0.3">
      <c r="A23" s="12"/>
      <c r="B23" s="17" t="s">
        <v>20</v>
      </c>
      <c r="C23" s="18"/>
      <c r="D23" s="29"/>
      <c r="E23" s="29">
        <f>E14+E17+E20</f>
        <v>2886882</v>
      </c>
      <c r="F23" s="29">
        <f t="shared" ref="F23:G23" si="3">F14+F17+F20</f>
        <v>3085243</v>
      </c>
      <c r="G23" s="29">
        <f t="shared" si="3"/>
        <v>3251732</v>
      </c>
    </row>
    <row r="24" spans="1:7" s="8" customFormat="1" ht="14.4" customHeight="1" thickBot="1" x14ac:dyDescent="0.3">
      <c r="A24" s="40" t="s">
        <v>21</v>
      </c>
      <c r="B24" s="41"/>
      <c r="C24" s="41"/>
      <c r="D24" s="41"/>
      <c r="E24" s="41"/>
      <c r="F24" s="41"/>
      <c r="G24" s="42"/>
    </row>
    <row r="25" spans="1:7" s="8" customFormat="1" ht="21.6" customHeight="1" thickBot="1" x14ac:dyDescent="0.3">
      <c r="A25" s="9" t="s">
        <v>12</v>
      </c>
      <c r="B25" s="10" t="s">
        <v>22</v>
      </c>
      <c r="C25" s="11"/>
      <c r="D25" s="28">
        <f>D26+D27</f>
        <v>199194600</v>
      </c>
      <c r="E25" s="28">
        <f t="shared" ref="E25:G25" si="4">E26+E27</f>
        <v>223240275</v>
      </c>
      <c r="F25" s="28">
        <f t="shared" si="4"/>
        <v>237463521</v>
      </c>
      <c r="G25" s="28">
        <f t="shared" si="4"/>
        <v>249774575</v>
      </c>
    </row>
    <row r="26" spans="1:7" s="8" customFormat="1" ht="12.6" thickBot="1" x14ac:dyDescent="0.3">
      <c r="A26" s="12"/>
      <c r="B26" s="13" t="s">
        <v>0</v>
      </c>
      <c r="C26" s="14"/>
      <c r="D26" s="23">
        <v>196179306</v>
      </c>
      <c r="E26" s="23">
        <v>220011429</v>
      </c>
      <c r="F26" s="23">
        <v>234018190</v>
      </c>
      <c r="G26" s="24">
        <v>246144750</v>
      </c>
    </row>
    <row r="27" spans="1:7" s="8" customFormat="1" ht="16.2" customHeight="1" thickBot="1" x14ac:dyDescent="0.3">
      <c r="A27" s="12"/>
      <c r="B27" s="13" t="s">
        <v>1</v>
      </c>
      <c r="C27" s="14"/>
      <c r="D27" s="23">
        <v>3015294</v>
      </c>
      <c r="E27" s="25">
        <v>3228846</v>
      </c>
      <c r="F27" s="23">
        <v>3445331</v>
      </c>
      <c r="G27" s="24">
        <v>3629825</v>
      </c>
    </row>
    <row r="28" spans="1:7" s="8" customFormat="1" ht="17.399999999999999" customHeight="1" thickBot="1" x14ac:dyDescent="0.3">
      <c r="A28" s="16" t="s">
        <v>14</v>
      </c>
      <c r="B28" s="17" t="s">
        <v>23</v>
      </c>
      <c r="C28" s="18"/>
      <c r="D28" s="18"/>
      <c r="E28" s="18"/>
      <c r="F28" s="20"/>
      <c r="G28" s="20"/>
    </row>
    <row r="29" spans="1:7" s="8" customFormat="1" ht="13.95" customHeight="1" x14ac:dyDescent="0.25">
      <c r="A29" s="12"/>
      <c r="B29" s="13" t="s">
        <v>0</v>
      </c>
      <c r="C29" s="20"/>
      <c r="D29" s="12"/>
      <c r="E29" s="19"/>
      <c r="F29" s="20"/>
      <c r="G29" s="20"/>
    </row>
    <row r="30" spans="1:7" s="8" customFormat="1" ht="16.2" customHeight="1" thickBot="1" x14ac:dyDescent="0.3">
      <c r="A30" s="12"/>
      <c r="B30" s="13" t="s">
        <v>1</v>
      </c>
      <c r="C30" s="15"/>
      <c r="D30" s="15"/>
      <c r="E30" s="15"/>
      <c r="F30" s="20"/>
      <c r="G30" s="20"/>
    </row>
    <row r="31" spans="1:7" s="8" customFormat="1" ht="19.2" customHeight="1" thickBot="1" x14ac:dyDescent="0.3">
      <c r="A31" s="12"/>
      <c r="B31" s="17" t="s">
        <v>24</v>
      </c>
      <c r="C31" s="21"/>
      <c r="D31" s="29">
        <f>SUM(D32:D33)</f>
        <v>199194600</v>
      </c>
      <c r="E31" s="29">
        <f t="shared" ref="E31:G31" si="5">SUM(E32:E33)</f>
        <v>223240275</v>
      </c>
      <c r="F31" s="29">
        <f t="shared" si="5"/>
        <v>237463521</v>
      </c>
      <c r="G31" s="29">
        <f t="shared" si="5"/>
        <v>249774575</v>
      </c>
    </row>
    <row r="32" spans="1:7" s="8" customFormat="1" ht="15" customHeight="1" thickBot="1" x14ac:dyDescent="0.3">
      <c r="A32" s="12"/>
      <c r="B32" s="17" t="s">
        <v>19</v>
      </c>
      <c r="C32" s="21"/>
      <c r="D32" s="29">
        <f>D26+D29</f>
        <v>196179306</v>
      </c>
      <c r="E32" s="29">
        <f t="shared" ref="E32:G32" si="6">E26+E29</f>
        <v>220011429</v>
      </c>
      <c r="F32" s="29">
        <f t="shared" si="6"/>
        <v>234018190</v>
      </c>
      <c r="G32" s="29">
        <f t="shared" si="6"/>
        <v>246144750</v>
      </c>
    </row>
    <row r="33" spans="1:8" s="8" customFormat="1" ht="14.4" customHeight="1" thickBot="1" x14ac:dyDescent="0.3">
      <c r="A33" s="12"/>
      <c r="B33" s="17" t="s">
        <v>20</v>
      </c>
      <c r="C33" s="21"/>
      <c r="D33" s="29">
        <f>D27+D30</f>
        <v>3015294</v>
      </c>
      <c r="E33" s="29">
        <f t="shared" ref="E33:G33" si="7">E27+E30</f>
        <v>3228846</v>
      </c>
      <c r="F33" s="29">
        <f t="shared" si="7"/>
        <v>3445331</v>
      </c>
      <c r="G33" s="29">
        <f t="shared" si="7"/>
        <v>3629825</v>
      </c>
    </row>
    <row r="34" spans="1:8" x14ac:dyDescent="0.25">
      <c r="A34" t="s">
        <v>27</v>
      </c>
    </row>
    <row r="36" spans="1:8" ht="17.399999999999999" x14ac:dyDescent="0.3">
      <c r="B36" s="34" t="s">
        <v>33</v>
      </c>
      <c r="C36" s="34"/>
      <c r="D36" s="34"/>
      <c r="E36" s="34"/>
      <c r="F36" s="34" t="s">
        <v>32</v>
      </c>
      <c r="G36" s="34"/>
      <c r="H36" s="34"/>
    </row>
  </sheetData>
  <mergeCells count="6">
    <mergeCell ref="A11:G11"/>
    <mergeCell ref="A24:G24"/>
    <mergeCell ref="B6:D6"/>
    <mergeCell ref="F1:H1"/>
    <mergeCell ref="F2:H2"/>
    <mergeCell ref="F5:H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Олена</cp:lastModifiedBy>
  <cp:lastPrinted>2021-08-06T07:55:35Z</cp:lastPrinted>
  <dcterms:modified xsi:type="dcterms:W3CDTF">2021-08-27T08:48:58Z</dcterms:modified>
</cp:coreProperties>
</file>