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РОГНОЗ БЮДЖЕТУ  НА 2022-2024 роки\Рішення про схвалення ПРОГНОЗУ на 2022-2024 роки\"/>
    </mc:Choice>
  </mc:AlternateContent>
  <bookViews>
    <workbookView xWindow="-108" yWindow="-108" windowWidth="23256" windowHeight="125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4" i="1"/>
  <c r="F24" i="1"/>
  <c r="E24" i="1"/>
  <c r="C24" i="1"/>
  <c r="D24" i="1"/>
  <c r="G97" i="1" l="1"/>
  <c r="G104" i="1" s="1"/>
  <c r="G103" i="1" s="1"/>
  <c r="F97" i="1"/>
  <c r="F104" i="1" s="1"/>
  <c r="F103" i="1" s="1"/>
  <c r="E97" i="1"/>
  <c r="E104" i="1" s="1"/>
  <c r="E103" i="1" s="1"/>
  <c r="C97" i="1"/>
  <c r="C104" i="1" s="1"/>
  <c r="C103" i="1" s="1"/>
  <c r="D97" i="1"/>
  <c r="D104" i="1" s="1"/>
  <c r="D103" i="1" s="1"/>
  <c r="G89" i="1"/>
  <c r="G93" i="1" s="1"/>
  <c r="G92" i="1" s="1"/>
  <c r="F89" i="1"/>
  <c r="F93" i="1" s="1"/>
  <c r="F92" i="1" s="1"/>
  <c r="E89" i="1"/>
  <c r="E93" i="1" s="1"/>
  <c r="E92" i="1" s="1"/>
  <c r="C89" i="1"/>
  <c r="C93" i="1" s="1"/>
  <c r="C92" i="1" s="1"/>
  <c r="D89" i="1"/>
  <c r="D93" i="1" s="1"/>
  <c r="D92" i="1" s="1"/>
  <c r="G82" i="1"/>
  <c r="F82" i="1"/>
  <c r="E82" i="1"/>
  <c r="C82" i="1"/>
  <c r="D82" i="1"/>
  <c r="G79" i="1"/>
  <c r="F79" i="1"/>
  <c r="E79" i="1"/>
  <c r="C79" i="1"/>
  <c r="C78" i="1" s="1"/>
  <c r="C77" i="1" s="1"/>
  <c r="D79" i="1"/>
  <c r="G74" i="1"/>
  <c r="G73" i="1" s="1"/>
  <c r="G72" i="1" s="1"/>
  <c r="F74" i="1"/>
  <c r="F73" i="1" s="1"/>
  <c r="F72" i="1" s="1"/>
  <c r="E74" i="1"/>
  <c r="E73" i="1" s="1"/>
  <c r="E72" i="1" s="1"/>
  <c r="C74" i="1"/>
  <c r="C73" i="1" s="1"/>
  <c r="C72" i="1" s="1"/>
  <c r="D74" i="1"/>
  <c r="D73" i="1" s="1"/>
  <c r="D72" i="1" s="1"/>
  <c r="G68" i="1"/>
  <c r="G67" i="1" s="1"/>
  <c r="F68" i="1"/>
  <c r="E68" i="1"/>
  <c r="E67" i="1" s="1"/>
  <c r="C68" i="1"/>
  <c r="C67" i="1" s="1"/>
  <c r="D68" i="1"/>
  <c r="D67" i="1" s="1"/>
  <c r="F67" i="1"/>
  <c r="G63" i="1"/>
  <c r="F63" i="1"/>
  <c r="E63" i="1"/>
  <c r="C63" i="1"/>
  <c r="D63" i="1"/>
  <c r="G58" i="1"/>
  <c r="F58" i="1"/>
  <c r="E58" i="1"/>
  <c r="C58" i="1"/>
  <c r="D58" i="1"/>
  <c r="G54" i="1"/>
  <c r="G53" i="1" s="1"/>
  <c r="F54" i="1"/>
  <c r="F53" i="1" s="1"/>
  <c r="E54" i="1"/>
  <c r="E53" i="1" s="1"/>
  <c r="C54" i="1"/>
  <c r="D54" i="1"/>
  <c r="D53" i="1" s="1"/>
  <c r="C53" i="1"/>
  <c r="G48" i="1"/>
  <c r="F48" i="1"/>
  <c r="E48" i="1"/>
  <c r="C48" i="1"/>
  <c r="D48" i="1"/>
  <c r="G46" i="1"/>
  <c r="F46" i="1"/>
  <c r="E46" i="1"/>
  <c r="C46" i="1"/>
  <c r="D46" i="1"/>
  <c r="G35" i="1"/>
  <c r="F35" i="1"/>
  <c r="E35" i="1"/>
  <c r="C35" i="1"/>
  <c r="D35" i="1"/>
  <c r="G31" i="1"/>
  <c r="F31" i="1"/>
  <c r="E31" i="1"/>
  <c r="C31" i="1"/>
  <c r="G29" i="1"/>
  <c r="F29" i="1"/>
  <c r="E29" i="1"/>
  <c r="C29" i="1"/>
  <c r="C28" i="1" s="1"/>
  <c r="D31" i="1"/>
  <c r="D29" i="1"/>
  <c r="G22" i="1"/>
  <c r="G21" i="1" s="1"/>
  <c r="F22" i="1"/>
  <c r="F21" i="1" s="1"/>
  <c r="E22" i="1"/>
  <c r="E21" i="1" s="1"/>
  <c r="C22" i="1"/>
  <c r="C21" i="1" s="1"/>
  <c r="D22" i="1"/>
  <c r="D21" i="1" s="1"/>
  <c r="G19" i="1"/>
  <c r="F19" i="1"/>
  <c r="E19" i="1"/>
  <c r="C19" i="1"/>
  <c r="G14" i="1"/>
  <c r="F14" i="1"/>
  <c r="E14" i="1"/>
  <c r="E13" i="1" s="1"/>
  <c r="C14" i="1"/>
  <c r="C13" i="1" s="1"/>
  <c r="D19" i="1"/>
  <c r="D14" i="1"/>
  <c r="C86" i="1" l="1"/>
  <c r="C108" i="1" s="1"/>
  <c r="D28" i="1"/>
  <c r="D13" i="1"/>
  <c r="E78" i="1"/>
  <c r="E77" i="1" s="1"/>
  <c r="E86" i="1" s="1"/>
  <c r="E108" i="1" s="1"/>
  <c r="C57" i="1"/>
  <c r="C52" i="1" s="1"/>
  <c r="D78" i="1"/>
  <c r="D77" i="1" s="1"/>
  <c r="D86" i="1" s="1"/>
  <c r="D108" i="1" s="1"/>
  <c r="G78" i="1"/>
  <c r="G77" i="1" s="1"/>
  <c r="G86" i="1"/>
  <c r="G108" i="1" s="1"/>
  <c r="F78" i="1"/>
  <c r="F77" i="1" s="1"/>
  <c r="F86" i="1" s="1"/>
  <c r="F108" i="1" s="1"/>
  <c r="G57" i="1"/>
  <c r="G52" i="1" s="1"/>
  <c r="G34" i="1"/>
  <c r="G28" i="1"/>
  <c r="F28" i="1"/>
  <c r="G13" i="1"/>
  <c r="F13" i="1"/>
  <c r="E57" i="1"/>
  <c r="E52" i="1" s="1"/>
  <c r="E28" i="1"/>
  <c r="E34" i="1"/>
  <c r="C34" i="1"/>
  <c r="F57" i="1"/>
  <c r="F52" i="1" s="1"/>
  <c r="D57" i="1"/>
  <c r="D52" i="1" s="1"/>
  <c r="F34" i="1"/>
  <c r="D34" i="1"/>
  <c r="D12" i="1" s="1"/>
  <c r="C12" i="1" l="1"/>
  <c r="C85" i="1" s="1"/>
  <c r="G12" i="1"/>
  <c r="G85" i="1" s="1"/>
  <c r="G84" i="1" s="1"/>
  <c r="F12" i="1"/>
  <c r="F85" i="1" s="1"/>
  <c r="F84" i="1" s="1"/>
  <c r="E12" i="1"/>
  <c r="E85" i="1" s="1"/>
  <c r="D85" i="1"/>
  <c r="C84" i="1" l="1"/>
  <c r="C107" i="1"/>
  <c r="C106" i="1" s="1"/>
  <c r="G107" i="1"/>
  <c r="G106" i="1" s="1"/>
  <c r="F107" i="1"/>
  <c r="F106" i="1" s="1"/>
  <c r="D107" i="1"/>
  <c r="D106" i="1" s="1"/>
  <c r="D84" i="1"/>
  <c r="E107" i="1"/>
  <c r="E106" i="1" s="1"/>
  <c r="E84" i="1"/>
</calcChain>
</file>

<file path=xl/sharedStrings.xml><?xml version="1.0" encoding="utf-8"?>
<sst xmlns="http://schemas.openxmlformats.org/spreadsheetml/2006/main" count="135" uniqueCount="103">
  <si>
    <t>(грн)</t>
  </si>
  <si>
    <t>Код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</si>
  <si>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</si>
  <si>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</si>
  <si>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</si>
  <si>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</si>
  <si>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</si>
  <si>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</si>
  <si>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</si>
  <si>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</si>
  <si>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</si>
  <si>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</si>
  <si>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</si>
  <si>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</si>
  <si>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</si>
  <si>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</si>
  <si>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</si>
  <si>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</si>
  <si>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</si>
  <si>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</si>
  <si>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</si>
  <si>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</si>
  <si>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</si>
  <si>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</si>
  <si>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</si>
  <si>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</si>
  <si>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</si>
  <si>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</si>
  <si>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</si>
  <si>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</si>
  <si>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</si>
  <si>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</si>
  <si>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</si>
  <si>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</si>
  <si>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</si>
  <si>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</si>
  <si>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</si>
  <si>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</si>
  <si>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</si>
  <si>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</si>
  <si>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</si>
  <si>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</si>
  <si>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</si>
  <si>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</si>
  <si>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</si>
  <si>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</si>
  <si>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</si>
  <si>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</si>
  <si>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</si>
  <si>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</si>
  <si>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</si>
  <si>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</si>
  <si>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</si>
  <si>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</si>
  <si>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</si>
  <si>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</si>
  <si>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</si>
  <si>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</si>
  <si>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</si>
  <si>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</si>
  <si>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</si>
  <si>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</si>
  <si>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</si>
  <si>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</si>
  <si>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</si>
  <si>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</si>
  <si>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</si>
  <si>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</si>
  <si>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</si>
  <si>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</si>
  <si>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</si>
  <si>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</si>
  <si>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</si>
  <si>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(код бюджету)</t>
  </si>
  <si>
    <t>Найменування показника</t>
  </si>
  <si>
    <t>2020 рік        (звіт)</t>
  </si>
  <si>
    <t>2021 рік (затверджено)</t>
  </si>
  <si>
    <t>2022 рік     (план)</t>
  </si>
  <si>
    <t>2023 рік     (план)</t>
  </si>
  <si>
    <t>2024 рік     (план)</t>
  </si>
  <si>
    <t>І. Доходи (без урахування міжбюджетних трансфертів)</t>
  </si>
  <si>
    <t>Х</t>
  </si>
  <si>
    <t>Загальний фонд, у тому числі:</t>
  </si>
  <si>
    <t>Спеціальний фонд, у тому числі: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</si>
  <si>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</si>
  <si>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</si>
  <si>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</si>
  <si>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</si>
  <si>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УСЬОГО за розділом ІІ, у тому числі:</t>
  </si>
  <si>
    <t>ІІІ. Трансферти з інших місцевих бюджетів</t>
  </si>
  <si>
    <t>УСЬОГО за розділом ІІІ, у тому числі:</t>
  </si>
  <si>
    <t>РАЗОМ за розділами І, ІІ та ІІІ, у тому числі:</t>
  </si>
  <si>
    <t>Інші субвенції з місцевого бюджету</t>
  </si>
  <si>
    <t>Додаток 2</t>
  </si>
  <si>
    <t>Рентна плата за користування надрами місцевого значення</t>
  </si>
  <si>
    <t>Показники доходів  бюджету</t>
  </si>
  <si>
    <t>* - дані відсутні в Звіті про виконання місцевих бюджетів Державної казначейської служби України</t>
  </si>
  <si>
    <t>до Прогнозу бюджету Петриківської</t>
  </si>
  <si>
    <t xml:space="preserve">селищної територіальної громади </t>
  </si>
  <si>
    <t>на 2022-2024 роки</t>
  </si>
  <si>
    <t>Начальник фінансового управління селищної ради</t>
  </si>
  <si>
    <t>Наталія ГОРБОНОС</t>
  </si>
  <si>
    <t>.0454300000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</si>
</sst>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4" fontId="0" fillId="2" borderId="2" xfId="0" applyNumberFormat="1" applyFont="1" applyFill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topLeftCell="A93" workbookViewId="0">
      <selection activeCell="G106" sqref="G106"/>
    </sheetView>
  </sheetViews>
  <sheetFormatPr defaultRowHeight="13.8" x14ac:dyDescent="0.3"/>
  <cols>
    <col min="1" max="1" width="11.33203125" customWidth="1"/>
    <col min="2" max="2" width="41" customWidth="1"/>
    <col min="3" max="3" width="14.109375" style="12" customWidth="1"/>
    <col min="4" max="4" width="14" customWidth="1"/>
    <col min="5" max="5" width="13.5546875" customWidth="1"/>
    <col min="6" max="6" width="13.44140625" customWidth="1"/>
    <col min="7" max="7" width="14.109375" customWidth="1"/>
  </cols>
  <sheetData>
    <row r="1" spans="1:7" x14ac:dyDescent="0.3">
      <c r="E1" s="28" t="s">
        <v>93</v>
      </c>
      <c r="F1" s="28"/>
      <c r="G1" s="28"/>
    </row>
    <row r="2" spans="1:7" x14ac:dyDescent="0.3">
      <c r="E2" s="28" t="s">
        <v>97</v>
      </c>
      <c r="F2" s="28"/>
      <c r="G2" s="28"/>
    </row>
    <row r="3" spans="1:7" x14ac:dyDescent="0.3">
      <c r="E3" s="28" t="s">
        <v>98</v>
      </c>
      <c r="F3" s="28"/>
      <c r="G3" s="28"/>
    </row>
    <row r="4" spans="1:7" x14ac:dyDescent="0.3">
      <c r="E4" s="28" t="s">
        <v>99</v>
      </c>
      <c r="F4" s="28"/>
      <c r="G4" s="28"/>
    </row>
    <row r="5" spans="1:7" ht="25.5" customHeight="1" x14ac:dyDescent="0.35">
      <c r="A5" s="37" t="s">
        <v>95</v>
      </c>
      <c r="B5" s="38"/>
      <c r="C5" s="38"/>
      <c r="D5" s="38"/>
      <c r="E5" s="38"/>
      <c r="F5" s="38"/>
      <c r="G5" s="38"/>
    </row>
    <row r="6" spans="1:7" ht="25.5" customHeight="1" x14ac:dyDescent="0.3">
      <c r="A6" s="11" t="s">
        <v>102</v>
      </c>
      <c r="B6" s="2"/>
      <c r="C6" s="13"/>
      <c r="D6" s="2"/>
      <c r="E6" s="2"/>
      <c r="F6" s="17"/>
      <c r="G6" s="2"/>
    </row>
    <row r="7" spans="1:7" x14ac:dyDescent="0.3">
      <c r="A7" s="10" t="s">
        <v>73</v>
      </c>
      <c r="G7" s="1" t="s">
        <v>0</v>
      </c>
    </row>
    <row r="8" spans="1:7" ht="30" customHeight="1" x14ac:dyDescent="0.3">
      <c r="A8" s="20" t="s">
        <v>1</v>
      </c>
      <c r="B8" s="20" t="s">
        <v>74</v>
      </c>
      <c r="C8" s="27" t="s">
        <v>75</v>
      </c>
      <c r="D8" s="20" t="s">
        <v>76</v>
      </c>
      <c r="E8" s="20" t="s">
        <v>77</v>
      </c>
      <c r="F8" s="20" t="s">
        <v>78</v>
      </c>
      <c r="G8" s="20" t="s">
        <v>79</v>
      </c>
    </row>
    <row r="9" spans="1:7" x14ac:dyDescent="0.3">
      <c r="A9" s="3">
        <v>1</v>
      </c>
      <c r="B9" s="3">
        <v>2</v>
      </c>
      <c r="C9" s="14">
        <v>3</v>
      </c>
      <c r="D9" s="3">
        <v>4</v>
      </c>
      <c r="E9" s="3">
        <v>5</v>
      </c>
      <c r="F9" s="18">
        <v>6</v>
      </c>
      <c r="G9" s="3">
        <v>7</v>
      </c>
    </row>
    <row r="10" spans="1:7" x14ac:dyDescent="0.3">
      <c r="A10" s="32" t="s">
        <v>80</v>
      </c>
      <c r="B10" s="33"/>
      <c r="C10" s="33"/>
      <c r="D10" s="33"/>
      <c r="E10" s="33"/>
      <c r="F10" s="33"/>
      <c r="G10" s="34"/>
    </row>
    <row r="11" spans="1:7" x14ac:dyDescent="0.3">
      <c r="A11" s="18" t="s">
        <v>81</v>
      </c>
      <c r="B11" s="20" t="s">
        <v>82</v>
      </c>
      <c r="C11" s="19"/>
      <c r="D11" s="18"/>
      <c r="E11" s="18"/>
      <c r="F11" s="18"/>
      <c r="G11" s="18"/>
    </row>
    <row r="12" spans="1:7" x14ac:dyDescent="0.3">
      <c r="A12" s="4">
        <v>10000000</v>
      </c>
      <c r="B12" s="5" t="s">
        <v>2</v>
      </c>
      <c r="C12" s="6">
        <f>SUM(C13+C21+C28+C34)</f>
        <v>0</v>
      </c>
      <c r="D12" s="6">
        <f>SUM(D13+D21+D28+D34)</f>
        <v>129533600</v>
      </c>
      <c r="E12" s="6">
        <f t="shared" ref="E12:G12" si="0">SUM(E13+E21+E28+E34)</f>
        <v>148767052</v>
      </c>
      <c r="F12" s="6">
        <f t="shared" si="0"/>
        <v>155969597</v>
      </c>
      <c r="G12" s="6">
        <f t="shared" si="0"/>
        <v>162765280</v>
      </c>
    </row>
    <row r="13" spans="1:7" ht="27.6" x14ac:dyDescent="0.3">
      <c r="A13" s="4">
        <v>11000000</v>
      </c>
      <c r="B13" s="5" t="s">
        <v>3</v>
      </c>
      <c r="C13" s="6">
        <f>SUM(C14+C19)</f>
        <v>0</v>
      </c>
      <c r="D13" s="6">
        <f>SUM(D14+D19)</f>
        <v>80801900</v>
      </c>
      <c r="E13" s="6">
        <f t="shared" ref="E13:G13" si="1">SUM(E14+E19)</f>
        <v>97510552</v>
      </c>
      <c r="F13" s="6">
        <f t="shared" si="1"/>
        <v>101940397</v>
      </c>
      <c r="G13" s="6">
        <f t="shared" si="1"/>
        <v>106408380</v>
      </c>
    </row>
    <row r="14" spans="1:7" x14ac:dyDescent="0.3">
      <c r="A14" s="4">
        <v>11010000</v>
      </c>
      <c r="B14" s="5" t="s">
        <v>4</v>
      </c>
      <c r="C14" s="6">
        <f>SUM(C15+C16+C17+C18)</f>
        <v>0</v>
      </c>
      <c r="D14" s="6">
        <f>SUM(D15+D16+D17+D18)</f>
        <v>80737100</v>
      </c>
      <c r="E14" s="6">
        <f t="shared" ref="E14:G14" si="2">SUM(E15+E16+E17+E18)</f>
        <v>97510552</v>
      </c>
      <c r="F14" s="6">
        <f t="shared" si="2"/>
        <v>101940397</v>
      </c>
      <c r="G14" s="6">
        <f t="shared" si="2"/>
        <v>106408380</v>
      </c>
    </row>
    <row r="15" spans="1:7" ht="41.4" x14ac:dyDescent="0.3">
      <c r="A15" s="7">
        <v>11010100</v>
      </c>
      <c r="B15" s="8" t="s">
        <v>5</v>
      </c>
      <c r="C15" s="9"/>
      <c r="D15" s="9">
        <v>73031200</v>
      </c>
      <c r="E15" s="9">
        <v>87407952</v>
      </c>
      <c r="F15" s="9">
        <v>91569497</v>
      </c>
      <c r="G15" s="9">
        <v>95843680</v>
      </c>
    </row>
    <row r="16" spans="1:7" ht="69" x14ac:dyDescent="0.3">
      <c r="A16" s="7">
        <v>11010200</v>
      </c>
      <c r="B16" s="8" t="s">
        <v>6</v>
      </c>
      <c r="C16" s="9"/>
      <c r="D16" s="9">
        <v>1741000</v>
      </c>
      <c r="E16" s="9">
        <v>1885600</v>
      </c>
      <c r="F16" s="9">
        <v>2081700</v>
      </c>
      <c r="G16" s="9">
        <v>2223300</v>
      </c>
    </row>
    <row r="17" spans="1:7" ht="41.4" x14ac:dyDescent="0.3">
      <c r="A17" s="7">
        <v>11010400</v>
      </c>
      <c r="B17" s="8" t="s">
        <v>7</v>
      </c>
      <c r="C17" s="9"/>
      <c r="D17" s="9">
        <v>5323200</v>
      </c>
      <c r="E17" s="9">
        <v>7522000</v>
      </c>
      <c r="F17" s="9">
        <v>7522000</v>
      </c>
      <c r="G17" s="9">
        <v>7522000</v>
      </c>
    </row>
    <row r="18" spans="1:7" ht="41.4" x14ac:dyDescent="0.3">
      <c r="A18" s="7">
        <v>11010500</v>
      </c>
      <c r="B18" s="8" t="s">
        <v>8</v>
      </c>
      <c r="C18" s="9"/>
      <c r="D18" s="9">
        <v>641700</v>
      </c>
      <c r="E18" s="9">
        <v>695000</v>
      </c>
      <c r="F18" s="9">
        <v>767200</v>
      </c>
      <c r="G18" s="9">
        <v>819400</v>
      </c>
    </row>
    <row r="19" spans="1:7" x14ac:dyDescent="0.3">
      <c r="A19" s="4">
        <v>11020000</v>
      </c>
      <c r="B19" s="5" t="s">
        <v>9</v>
      </c>
      <c r="C19" s="6">
        <f>SUM(C20)</f>
        <v>0</v>
      </c>
      <c r="D19" s="6">
        <f>SUM(D20)</f>
        <v>64800</v>
      </c>
      <c r="E19" s="6">
        <f t="shared" ref="E19:G19" si="3">SUM(E20)</f>
        <v>0</v>
      </c>
      <c r="F19" s="6">
        <f t="shared" si="3"/>
        <v>0</v>
      </c>
      <c r="G19" s="6">
        <f t="shared" si="3"/>
        <v>0</v>
      </c>
    </row>
    <row r="20" spans="1:7" ht="27.6" x14ac:dyDescent="0.3">
      <c r="A20" s="7">
        <v>11020200</v>
      </c>
      <c r="B20" s="8" t="s">
        <v>10</v>
      </c>
      <c r="C20" s="16"/>
      <c r="D20" s="9">
        <v>64800</v>
      </c>
      <c r="E20" s="9">
        <v>0</v>
      </c>
      <c r="F20" s="9">
        <v>0</v>
      </c>
      <c r="G20" s="9">
        <v>0</v>
      </c>
    </row>
    <row r="21" spans="1:7" ht="27.6" x14ac:dyDescent="0.3">
      <c r="A21" s="4">
        <v>13000000</v>
      </c>
      <c r="B21" s="5" t="s">
        <v>11</v>
      </c>
      <c r="C21" s="6">
        <f>SUM(C22+C24+C26)</f>
        <v>0</v>
      </c>
      <c r="D21" s="6">
        <f>SUM(D22+D24+D26)</f>
        <v>3370200</v>
      </c>
      <c r="E21" s="6">
        <f t="shared" ref="E21:G21" si="4">SUM(E22+E24+E26)</f>
        <v>3512500</v>
      </c>
      <c r="F21" s="6">
        <f t="shared" si="4"/>
        <v>3730300</v>
      </c>
      <c r="G21" s="6">
        <f t="shared" si="4"/>
        <v>3942900</v>
      </c>
    </row>
    <row r="22" spans="1:7" ht="27.6" x14ac:dyDescent="0.3">
      <c r="A22" s="4">
        <v>13010000</v>
      </c>
      <c r="B22" s="5" t="s">
        <v>12</v>
      </c>
      <c r="C22" s="6">
        <f>SUM(C23)</f>
        <v>0</v>
      </c>
      <c r="D22" s="6">
        <f>SUM(D23)</f>
        <v>275800</v>
      </c>
      <c r="E22" s="6">
        <f t="shared" ref="E22:G22" si="5">SUM(E23)</f>
        <v>167700</v>
      </c>
      <c r="F22" s="6">
        <f t="shared" si="5"/>
        <v>178100</v>
      </c>
      <c r="G22" s="6">
        <f t="shared" si="5"/>
        <v>188300</v>
      </c>
    </row>
    <row r="23" spans="1:7" ht="69" x14ac:dyDescent="0.3">
      <c r="A23" s="7">
        <v>13010200</v>
      </c>
      <c r="B23" s="8" t="s">
        <v>13</v>
      </c>
      <c r="C23" s="16"/>
      <c r="D23" s="9">
        <v>275800</v>
      </c>
      <c r="E23" s="9">
        <v>167700</v>
      </c>
      <c r="F23" s="9">
        <v>178100</v>
      </c>
      <c r="G23" s="9">
        <v>188300</v>
      </c>
    </row>
    <row r="24" spans="1:7" x14ac:dyDescent="0.3">
      <c r="A24" s="4">
        <v>13030000</v>
      </c>
      <c r="B24" s="5" t="s">
        <v>14</v>
      </c>
      <c r="C24" s="6">
        <f>SUM(C25)</f>
        <v>0</v>
      </c>
      <c r="D24" s="6">
        <f>SUM(D25)</f>
        <v>26340</v>
      </c>
      <c r="E24" s="6">
        <f t="shared" ref="E24:G24" si="6">SUM(E25)</f>
        <v>2800</v>
      </c>
      <c r="F24" s="6">
        <f t="shared" si="6"/>
        <v>3000</v>
      </c>
      <c r="G24" s="6">
        <f t="shared" si="6"/>
        <v>3100</v>
      </c>
    </row>
    <row r="25" spans="1:7" ht="41.4" x14ac:dyDescent="0.3">
      <c r="A25" s="7">
        <v>13030100</v>
      </c>
      <c r="B25" s="8" t="s">
        <v>15</v>
      </c>
      <c r="C25" s="16"/>
      <c r="D25" s="9">
        <v>26340</v>
      </c>
      <c r="E25" s="9">
        <v>2800</v>
      </c>
      <c r="F25" s="9">
        <v>3000</v>
      </c>
      <c r="G25" s="9">
        <v>3100</v>
      </c>
    </row>
    <row r="26" spans="1:7" s="21" customFormat="1" ht="27.6" x14ac:dyDescent="0.3">
      <c r="A26" s="4">
        <v>13040000</v>
      </c>
      <c r="B26" s="5" t="s">
        <v>94</v>
      </c>
      <c r="C26" s="6">
        <f t="shared" ref="C26:G26" si="7">SUM(C27)</f>
        <v>0</v>
      </c>
      <c r="D26" s="6">
        <f t="shared" si="7"/>
        <v>3068060</v>
      </c>
      <c r="E26" s="6">
        <f t="shared" si="7"/>
        <v>3342000</v>
      </c>
      <c r="F26" s="6">
        <f t="shared" si="7"/>
        <v>3549200</v>
      </c>
      <c r="G26" s="6">
        <f t="shared" si="7"/>
        <v>3751500</v>
      </c>
    </row>
    <row r="27" spans="1:7" ht="41.4" x14ac:dyDescent="0.3">
      <c r="A27" s="7">
        <v>13040100</v>
      </c>
      <c r="B27" s="8" t="s">
        <v>16</v>
      </c>
      <c r="C27" s="16"/>
      <c r="D27" s="9">
        <v>3068060</v>
      </c>
      <c r="E27" s="9">
        <v>3342000</v>
      </c>
      <c r="F27" s="9">
        <v>3549200</v>
      </c>
      <c r="G27" s="9">
        <v>3751500</v>
      </c>
    </row>
    <row r="28" spans="1:7" x14ac:dyDescent="0.3">
      <c r="A28" s="4">
        <v>14000000</v>
      </c>
      <c r="B28" s="5" t="s">
        <v>17</v>
      </c>
      <c r="C28" s="6">
        <f>SUM(C29+C31+C33)</f>
        <v>0</v>
      </c>
      <c r="D28" s="6">
        <f>SUM(D29+D31+D33)</f>
        <v>10750300</v>
      </c>
      <c r="E28" s="6">
        <f t="shared" ref="E28:G28" si="8">SUM(E29+E31+E33)</f>
        <v>11416800</v>
      </c>
      <c r="F28" s="6">
        <f t="shared" si="8"/>
        <v>12021900</v>
      </c>
      <c r="G28" s="6">
        <f t="shared" si="8"/>
        <v>12623000</v>
      </c>
    </row>
    <row r="29" spans="1:7" ht="27.6" x14ac:dyDescent="0.3">
      <c r="A29" s="4">
        <v>14020000</v>
      </c>
      <c r="B29" s="5" t="s">
        <v>18</v>
      </c>
      <c r="C29" s="6">
        <f>SUM(C30)</f>
        <v>0</v>
      </c>
      <c r="D29" s="6">
        <f>SUM(D30)</f>
        <v>2187700</v>
      </c>
      <c r="E29" s="6">
        <f t="shared" ref="E29:G29" si="9">SUM(E30)</f>
        <v>2323300</v>
      </c>
      <c r="F29" s="6">
        <f t="shared" si="9"/>
        <v>2446500</v>
      </c>
      <c r="G29" s="6">
        <f t="shared" si="9"/>
        <v>2568800</v>
      </c>
    </row>
    <row r="30" spans="1:7" x14ac:dyDescent="0.3">
      <c r="A30" s="7">
        <v>14021900</v>
      </c>
      <c r="B30" s="8" t="s">
        <v>19</v>
      </c>
      <c r="C30" s="16"/>
      <c r="D30" s="9">
        <v>2187700</v>
      </c>
      <c r="E30" s="9">
        <v>2323300</v>
      </c>
      <c r="F30" s="9">
        <v>2446500</v>
      </c>
      <c r="G30" s="9">
        <v>2568800</v>
      </c>
    </row>
    <row r="31" spans="1:7" ht="41.4" x14ac:dyDescent="0.3">
      <c r="A31" s="4">
        <v>14030000</v>
      </c>
      <c r="B31" s="5" t="s">
        <v>20</v>
      </c>
      <c r="C31" s="6">
        <f>SUM(C32)</f>
        <v>0</v>
      </c>
      <c r="D31" s="6">
        <f>SUM(D32)</f>
        <v>7664000</v>
      </c>
      <c r="E31" s="6">
        <f t="shared" ref="E31:G31" si="10">SUM(E32)</f>
        <v>8139200</v>
      </c>
      <c r="F31" s="6">
        <f t="shared" si="10"/>
        <v>8570500</v>
      </c>
      <c r="G31" s="6">
        <f t="shared" si="10"/>
        <v>8999100</v>
      </c>
    </row>
    <row r="32" spans="1:7" x14ac:dyDescent="0.3">
      <c r="A32" s="7">
        <v>14031900</v>
      </c>
      <c r="B32" s="8" t="s">
        <v>19</v>
      </c>
      <c r="C32" s="16"/>
      <c r="D32" s="9">
        <v>7664000</v>
      </c>
      <c r="E32" s="9">
        <v>8139200</v>
      </c>
      <c r="F32" s="9">
        <v>8570500</v>
      </c>
      <c r="G32" s="9">
        <v>8999100</v>
      </c>
    </row>
    <row r="33" spans="1:7" s="21" customFormat="1" ht="41.4" x14ac:dyDescent="0.3">
      <c r="A33" s="4">
        <v>14040000</v>
      </c>
      <c r="B33" s="5" t="s">
        <v>21</v>
      </c>
      <c r="C33" s="15"/>
      <c r="D33" s="6">
        <v>898600</v>
      </c>
      <c r="E33" s="6">
        <v>954300</v>
      </c>
      <c r="F33" s="6">
        <v>1004900</v>
      </c>
      <c r="G33" s="6">
        <v>1055100</v>
      </c>
    </row>
    <row r="34" spans="1:7" x14ac:dyDescent="0.3">
      <c r="A34" s="4">
        <v>18000000</v>
      </c>
      <c r="B34" s="5" t="s">
        <v>22</v>
      </c>
      <c r="C34" s="6">
        <f>SUM(C35+C46+C48)</f>
        <v>0</v>
      </c>
      <c r="D34" s="6">
        <f>SUM(D35+D46+D48)</f>
        <v>34611200</v>
      </c>
      <c r="E34" s="6">
        <f t="shared" ref="E34:G34" si="11">SUM(E35+E46+E48)</f>
        <v>36327200</v>
      </c>
      <c r="F34" s="6">
        <f t="shared" si="11"/>
        <v>38277000</v>
      </c>
      <c r="G34" s="6">
        <f t="shared" si="11"/>
        <v>39791000</v>
      </c>
    </row>
    <row r="35" spans="1:7" x14ac:dyDescent="0.3">
      <c r="A35" s="4">
        <v>18010000</v>
      </c>
      <c r="B35" s="5" t="s">
        <v>23</v>
      </c>
      <c r="C35" s="6">
        <f>SUM(C36+C37+C38+C39+C40+C41+C42+C43+C44+C45)</f>
        <v>0</v>
      </c>
      <c r="D35" s="6">
        <f>SUM(D36+D37+D38+D39+D40+D41+D42+D43+D44+D45)</f>
        <v>16707400</v>
      </c>
      <c r="E35" s="6">
        <f t="shared" ref="E35:G35" si="12">SUM(E36+E37+E38+E39+E40+E41+E42+E43+E44+E45)</f>
        <v>17923000</v>
      </c>
      <c r="F35" s="6">
        <f t="shared" si="12"/>
        <v>18333400</v>
      </c>
      <c r="G35" s="6">
        <f t="shared" si="12"/>
        <v>18630600</v>
      </c>
    </row>
    <row r="36" spans="1:7" ht="55.2" x14ac:dyDescent="0.3">
      <c r="A36" s="7">
        <v>18010100</v>
      </c>
      <c r="B36" s="8" t="s">
        <v>24</v>
      </c>
      <c r="C36" s="16"/>
      <c r="D36" s="9">
        <v>147700</v>
      </c>
      <c r="E36" s="9">
        <v>160000</v>
      </c>
      <c r="F36" s="9">
        <v>176600</v>
      </c>
      <c r="G36" s="9">
        <v>188600</v>
      </c>
    </row>
    <row r="37" spans="1:7" ht="55.2" x14ac:dyDescent="0.3">
      <c r="A37" s="7">
        <v>18010200</v>
      </c>
      <c r="B37" s="8" t="s">
        <v>25</v>
      </c>
      <c r="C37" s="16"/>
      <c r="D37" s="9">
        <v>558600</v>
      </c>
      <c r="E37" s="9">
        <v>605000</v>
      </c>
      <c r="F37" s="9">
        <v>667900</v>
      </c>
      <c r="G37" s="9">
        <v>713300</v>
      </c>
    </row>
    <row r="38" spans="1:7" ht="55.2" x14ac:dyDescent="0.3">
      <c r="A38" s="7">
        <v>18010300</v>
      </c>
      <c r="B38" s="8" t="s">
        <v>26</v>
      </c>
      <c r="C38" s="16"/>
      <c r="D38" s="9">
        <v>590500</v>
      </c>
      <c r="E38" s="9">
        <v>639500</v>
      </c>
      <c r="F38" s="9">
        <v>706000</v>
      </c>
      <c r="G38" s="9">
        <v>754000</v>
      </c>
    </row>
    <row r="39" spans="1:7" ht="55.2" x14ac:dyDescent="0.3">
      <c r="A39" s="7">
        <v>18010400</v>
      </c>
      <c r="B39" s="8" t="s">
        <v>27</v>
      </c>
      <c r="C39" s="16"/>
      <c r="D39" s="9">
        <v>2285800</v>
      </c>
      <c r="E39" s="9">
        <v>2488500</v>
      </c>
      <c r="F39" s="9">
        <v>2747300</v>
      </c>
      <c r="G39" s="9">
        <v>2934100</v>
      </c>
    </row>
    <row r="40" spans="1:7" x14ac:dyDescent="0.3">
      <c r="A40" s="7">
        <v>18010500</v>
      </c>
      <c r="B40" s="8" t="s">
        <v>28</v>
      </c>
      <c r="C40" s="16"/>
      <c r="D40" s="9">
        <v>2829800</v>
      </c>
      <c r="E40" s="9">
        <v>3413400</v>
      </c>
      <c r="F40" s="9">
        <v>3413400</v>
      </c>
      <c r="G40" s="9">
        <v>3413400</v>
      </c>
    </row>
    <row r="41" spans="1:7" x14ac:dyDescent="0.3">
      <c r="A41" s="7">
        <v>18010600</v>
      </c>
      <c r="B41" s="8" t="s">
        <v>29</v>
      </c>
      <c r="C41" s="16"/>
      <c r="D41" s="9">
        <v>4306400</v>
      </c>
      <c r="E41" s="9">
        <v>4506400</v>
      </c>
      <c r="F41" s="9">
        <v>4507000</v>
      </c>
      <c r="G41" s="9">
        <v>4507000</v>
      </c>
    </row>
    <row r="42" spans="1:7" x14ac:dyDescent="0.3">
      <c r="A42" s="7">
        <v>18010700</v>
      </c>
      <c r="B42" s="8" t="s">
        <v>30</v>
      </c>
      <c r="C42" s="16"/>
      <c r="D42" s="9">
        <v>4692200</v>
      </c>
      <c r="E42" s="9">
        <v>4393000</v>
      </c>
      <c r="F42" s="9">
        <v>4393000</v>
      </c>
      <c r="G42" s="9">
        <v>4393000</v>
      </c>
    </row>
    <row r="43" spans="1:7" x14ac:dyDescent="0.3">
      <c r="A43" s="7">
        <v>18010900</v>
      </c>
      <c r="B43" s="8" t="s">
        <v>31</v>
      </c>
      <c r="C43" s="16"/>
      <c r="D43" s="9">
        <v>1127700</v>
      </c>
      <c r="E43" s="9">
        <v>1557200</v>
      </c>
      <c r="F43" s="9">
        <v>1557200</v>
      </c>
      <c r="G43" s="9">
        <v>1557200</v>
      </c>
    </row>
    <row r="44" spans="1:7" x14ac:dyDescent="0.3">
      <c r="A44" s="7">
        <v>18011000</v>
      </c>
      <c r="B44" s="8" t="s">
        <v>32</v>
      </c>
      <c r="C44" s="16"/>
      <c r="D44" s="9">
        <v>106200</v>
      </c>
      <c r="E44" s="9">
        <v>100000</v>
      </c>
      <c r="F44" s="9">
        <v>100000</v>
      </c>
      <c r="G44" s="9">
        <v>100000</v>
      </c>
    </row>
    <row r="45" spans="1:7" x14ac:dyDescent="0.3">
      <c r="A45" s="7">
        <v>18011100</v>
      </c>
      <c r="B45" s="8" t="s">
        <v>33</v>
      </c>
      <c r="C45" s="16"/>
      <c r="D45" s="9">
        <v>62500</v>
      </c>
      <c r="E45" s="9">
        <v>60000</v>
      </c>
      <c r="F45" s="9">
        <v>65000</v>
      </c>
      <c r="G45" s="9">
        <v>70000</v>
      </c>
    </row>
    <row r="46" spans="1:7" x14ac:dyDescent="0.3">
      <c r="A46" s="4">
        <v>18030000</v>
      </c>
      <c r="B46" s="5" t="s">
        <v>34</v>
      </c>
      <c r="C46" s="6">
        <f>SUM(C47)</f>
        <v>0</v>
      </c>
      <c r="D46" s="6">
        <f>SUM(D47)</f>
        <v>1000</v>
      </c>
      <c r="E46" s="6">
        <f t="shared" ref="E46:G46" si="13">SUM(E47)</f>
        <v>1000</v>
      </c>
      <c r="F46" s="6">
        <f t="shared" si="13"/>
        <v>1100</v>
      </c>
      <c r="G46" s="6">
        <f t="shared" si="13"/>
        <v>1100</v>
      </c>
    </row>
    <row r="47" spans="1:7" ht="27.6" x14ac:dyDescent="0.3">
      <c r="A47" s="7">
        <v>18030200</v>
      </c>
      <c r="B47" s="8" t="s">
        <v>35</v>
      </c>
      <c r="C47" s="16"/>
      <c r="D47" s="9">
        <v>1000</v>
      </c>
      <c r="E47" s="9">
        <v>1000</v>
      </c>
      <c r="F47" s="9">
        <v>1100</v>
      </c>
      <c r="G47" s="9">
        <v>1100</v>
      </c>
    </row>
    <row r="48" spans="1:7" x14ac:dyDescent="0.3">
      <c r="A48" s="4">
        <v>18050000</v>
      </c>
      <c r="B48" s="5" t="s">
        <v>36</v>
      </c>
      <c r="C48" s="6">
        <f>SUM(C49+C50+C51)</f>
        <v>0</v>
      </c>
      <c r="D48" s="6">
        <f>SUM(D49+D50+D51)</f>
        <v>17902800</v>
      </c>
      <c r="E48" s="6">
        <f t="shared" ref="E48:G48" si="14">SUM(E49+E50+E51)</f>
        <v>18403200</v>
      </c>
      <c r="F48" s="6">
        <f t="shared" si="14"/>
        <v>19942500</v>
      </c>
      <c r="G48" s="6">
        <f t="shared" si="14"/>
        <v>21159300</v>
      </c>
    </row>
    <row r="49" spans="1:7" x14ac:dyDescent="0.3">
      <c r="A49" s="7">
        <v>18050300</v>
      </c>
      <c r="B49" s="8" t="s">
        <v>37</v>
      </c>
      <c r="C49" s="16"/>
      <c r="D49" s="9">
        <v>699200</v>
      </c>
      <c r="E49" s="9">
        <v>596500</v>
      </c>
      <c r="F49" s="9">
        <v>658500</v>
      </c>
      <c r="G49" s="9">
        <v>703300</v>
      </c>
    </row>
    <row r="50" spans="1:7" x14ac:dyDescent="0.3">
      <c r="A50" s="7">
        <v>18050400</v>
      </c>
      <c r="B50" s="8" t="s">
        <v>38</v>
      </c>
      <c r="C50" s="16"/>
      <c r="D50" s="9">
        <v>10123400</v>
      </c>
      <c r="E50" s="9">
        <v>10461700</v>
      </c>
      <c r="F50" s="9">
        <v>11549700</v>
      </c>
      <c r="G50" s="9">
        <v>12335000</v>
      </c>
    </row>
    <row r="51" spans="1:7" ht="69" x14ac:dyDescent="0.3">
      <c r="A51" s="7">
        <v>18050500</v>
      </c>
      <c r="B51" s="8" t="s">
        <v>39</v>
      </c>
      <c r="C51" s="16"/>
      <c r="D51" s="9">
        <v>7080200</v>
      </c>
      <c r="E51" s="9">
        <v>7345000</v>
      </c>
      <c r="F51" s="9">
        <v>7734300</v>
      </c>
      <c r="G51" s="9">
        <v>8121000</v>
      </c>
    </row>
    <row r="52" spans="1:7" x14ac:dyDescent="0.3">
      <c r="A52" s="4">
        <v>20000000</v>
      </c>
      <c r="B52" s="5" t="s">
        <v>44</v>
      </c>
      <c r="C52" s="6">
        <f>SUM(C53+C57+C67)</f>
        <v>0</v>
      </c>
      <c r="D52" s="6">
        <f>SUM(D53+D57+D67)</f>
        <v>1121800</v>
      </c>
      <c r="E52" s="6">
        <f t="shared" ref="E52:G52" si="15">SUM(E53+E57+E67)</f>
        <v>951300</v>
      </c>
      <c r="F52" s="6">
        <f t="shared" si="15"/>
        <v>1044600</v>
      </c>
      <c r="G52" s="6">
        <f t="shared" si="15"/>
        <v>1112200</v>
      </c>
    </row>
    <row r="53" spans="1:7" ht="27.6" x14ac:dyDescent="0.3">
      <c r="A53" s="4">
        <v>21000000</v>
      </c>
      <c r="B53" s="5" t="s">
        <v>45</v>
      </c>
      <c r="C53" s="6">
        <f>SUM(C54)</f>
        <v>0</v>
      </c>
      <c r="D53" s="6">
        <f>SUM(D54)</f>
        <v>59700</v>
      </c>
      <c r="E53" s="6">
        <f t="shared" ref="E53:G53" si="16">SUM(E54)</f>
        <v>0</v>
      </c>
      <c r="F53" s="6">
        <f t="shared" si="16"/>
        <v>0</v>
      </c>
      <c r="G53" s="6">
        <f t="shared" si="16"/>
        <v>0</v>
      </c>
    </row>
    <row r="54" spans="1:7" x14ac:dyDescent="0.3">
      <c r="A54" s="4">
        <v>21080000</v>
      </c>
      <c r="B54" s="5" t="s">
        <v>46</v>
      </c>
      <c r="C54" s="6">
        <f>SUM(C55+C56)</f>
        <v>0</v>
      </c>
      <c r="D54" s="6">
        <f>SUM(D55+D56)</f>
        <v>59700</v>
      </c>
      <c r="E54" s="6">
        <f t="shared" ref="E54:G54" si="17">SUM(E55+E56)</f>
        <v>0</v>
      </c>
      <c r="F54" s="6">
        <f t="shared" si="17"/>
        <v>0</v>
      </c>
      <c r="G54" s="6">
        <f t="shared" si="17"/>
        <v>0</v>
      </c>
    </row>
    <row r="55" spans="1:7" x14ac:dyDescent="0.3">
      <c r="A55" s="7">
        <v>21081100</v>
      </c>
      <c r="B55" s="8" t="s">
        <v>47</v>
      </c>
      <c r="C55" s="16"/>
      <c r="D55" s="9">
        <v>18500</v>
      </c>
      <c r="E55" s="9"/>
      <c r="F55" s="9"/>
      <c r="G55" s="9"/>
    </row>
    <row r="56" spans="1:7" ht="55.2" x14ac:dyDescent="0.3">
      <c r="A56" s="7">
        <v>21081500</v>
      </c>
      <c r="B56" s="8" t="s">
        <v>48</v>
      </c>
      <c r="C56" s="16"/>
      <c r="D56" s="9">
        <v>41200</v>
      </c>
      <c r="E56" s="9"/>
      <c r="F56" s="9"/>
      <c r="G56" s="9"/>
    </row>
    <row r="57" spans="1:7" ht="27.6" x14ac:dyDescent="0.3">
      <c r="A57" s="4">
        <v>22000000</v>
      </c>
      <c r="B57" s="5" t="s">
        <v>49</v>
      </c>
      <c r="C57" s="6">
        <f>SUM(C58+C63)</f>
        <v>0</v>
      </c>
      <c r="D57" s="6">
        <f>SUM(D58+D63)</f>
        <v>877600</v>
      </c>
      <c r="E57" s="6">
        <f t="shared" ref="E57:G57" si="18">SUM(E58+E63)</f>
        <v>951300</v>
      </c>
      <c r="F57" s="6">
        <f t="shared" si="18"/>
        <v>1044600</v>
      </c>
      <c r="G57" s="6">
        <f t="shared" si="18"/>
        <v>1112200</v>
      </c>
    </row>
    <row r="58" spans="1:7" x14ac:dyDescent="0.3">
      <c r="A58" s="4">
        <v>22010000</v>
      </c>
      <c r="B58" s="5" t="s">
        <v>50</v>
      </c>
      <c r="C58" s="6">
        <f>SUM(C59+C60+C61+C62)</f>
        <v>0</v>
      </c>
      <c r="D58" s="6">
        <f>SUM(D59+D60+D61+D62)</f>
        <v>809900</v>
      </c>
      <c r="E58" s="6">
        <f t="shared" ref="E58:G58" si="19">SUM(E59+E60+E61+E62)</f>
        <v>889200</v>
      </c>
      <c r="F58" s="6">
        <f t="shared" si="19"/>
        <v>981600</v>
      </c>
      <c r="G58" s="6">
        <f t="shared" si="19"/>
        <v>1048300</v>
      </c>
    </row>
    <row r="59" spans="1:7" ht="41.4" x14ac:dyDescent="0.3">
      <c r="A59" s="7">
        <v>22010300</v>
      </c>
      <c r="B59" s="8" t="s">
        <v>51</v>
      </c>
      <c r="C59" s="16"/>
      <c r="D59" s="9">
        <v>23700</v>
      </c>
      <c r="E59" s="9">
        <v>4000</v>
      </c>
      <c r="F59" s="9">
        <v>4500</v>
      </c>
      <c r="G59" s="9">
        <v>4800</v>
      </c>
    </row>
    <row r="60" spans="1:7" x14ac:dyDescent="0.3">
      <c r="A60" s="7">
        <v>22012500</v>
      </c>
      <c r="B60" s="8" t="s">
        <v>52</v>
      </c>
      <c r="C60" s="16"/>
      <c r="D60" s="9">
        <v>587200</v>
      </c>
      <c r="E60" s="9">
        <v>658400</v>
      </c>
      <c r="F60" s="9">
        <v>726800</v>
      </c>
      <c r="G60" s="9">
        <v>776200</v>
      </c>
    </row>
    <row r="61" spans="1:7" ht="41.4" x14ac:dyDescent="0.3">
      <c r="A61" s="7">
        <v>22012600</v>
      </c>
      <c r="B61" s="8" t="s">
        <v>53</v>
      </c>
      <c r="C61" s="16"/>
      <c r="D61" s="9">
        <v>197900</v>
      </c>
      <c r="E61" s="9">
        <v>209500</v>
      </c>
      <c r="F61" s="9">
        <v>231200</v>
      </c>
      <c r="G61" s="9">
        <v>246900</v>
      </c>
    </row>
    <row r="62" spans="1:7" ht="82.8" x14ac:dyDescent="0.3">
      <c r="A62" s="7">
        <v>22012900</v>
      </c>
      <c r="B62" s="8" t="s">
        <v>54</v>
      </c>
      <c r="C62" s="16"/>
      <c r="D62" s="9">
        <v>1100</v>
      </c>
      <c r="E62" s="9">
        <v>17300</v>
      </c>
      <c r="F62" s="9">
        <v>19100</v>
      </c>
      <c r="G62" s="9">
        <v>20400</v>
      </c>
    </row>
    <row r="63" spans="1:7" x14ac:dyDescent="0.3">
      <c r="A63" s="4">
        <v>22090000</v>
      </c>
      <c r="B63" s="5" t="s">
        <v>55</v>
      </c>
      <c r="C63" s="6">
        <f>SUM(C64+C65+C66)</f>
        <v>0</v>
      </c>
      <c r="D63" s="6">
        <f>SUM(D64+D65+D66)</f>
        <v>67700</v>
      </c>
      <c r="E63" s="6">
        <f t="shared" ref="E63:G63" si="20">SUM(E64+E65+E66)</f>
        <v>62100</v>
      </c>
      <c r="F63" s="6">
        <f t="shared" si="20"/>
        <v>63000</v>
      </c>
      <c r="G63" s="6">
        <f t="shared" si="20"/>
        <v>63900</v>
      </c>
    </row>
    <row r="64" spans="1:7" ht="55.2" x14ac:dyDescent="0.3">
      <c r="A64" s="7">
        <v>22090100</v>
      </c>
      <c r="B64" s="8" t="s">
        <v>56</v>
      </c>
      <c r="C64" s="16"/>
      <c r="D64" s="9">
        <v>54900</v>
      </c>
      <c r="E64" s="9">
        <v>51500</v>
      </c>
      <c r="F64" s="9">
        <v>52000</v>
      </c>
      <c r="G64" s="9">
        <v>52400</v>
      </c>
    </row>
    <row r="65" spans="1:7" ht="41.4" x14ac:dyDescent="0.3">
      <c r="A65" s="7">
        <v>22090400</v>
      </c>
      <c r="B65" s="8" t="s">
        <v>57</v>
      </c>
      <c r="C65" s="16"/>
      <c r="D65" s="9">
        <v>7800</v>
      </c>
      <c r="E65" s="9">
        <v>10600</v>
      </c>
      <c r="F65" s="9">
        <v>11000</v>
      </c>
      <c r="G65" s="9">
        <v>11500</v>
      </c>
    </row>
    <row r="66" spans="1:7" ht="82.8" x14ac:dyDescent="0.3">
      <c r="A66" s="7">
        <v>22130000</v>
      </c>
      <c r="B66" s="8" t="s">
        <v>58</v>
      </c>
      <c r="C66" s="16"/>
      <c r="D66" s="9">
        <v>5000</v>
      </c>
      <c r="E66" s="9"/>
      <c r="F66" s="9"/>
      <c r="G66" s="9"/>
    </row>
    <row r="67" spans="1:7" x14ac:dyDescent="0.3">
      <c r="A67" s="4">
        <v>24000000</v>
      </c>
      <c r="B67" s="5" t="s">
        <v>59</v>
      </c>
      <c r="C67" s="6">
        <f>SUM(C68)</f>
        <v>0</v>
      </c>
      <c r="D67" s="6">
        <f>SUM(D68)</f>
        <v>184500</v>
      </c>
      <c r="E67" s="6">
        <f t="shared" ref="E67:G67" si="21">SUM(E68)</f>
        <v>0</v>
      </c>
      <c r="F67" s="6">
        <f t="shared" si="21"/>
        <v>0</v>
      </c>
      <c r="G67" s="6">
        <f t="shared" si="21"/>
        <v>0</v>
      </c>
    </row>
    <row r="68" spans="1:7" x14ac:dyDescent="0.3">
      <c r="A68" s="4">
        <v>24060000</v>
      </c>
      <c r="B68" s="5" t="s">
        <v>46</v>
      </c>
      <c r="C68" s="6">
        <f>SUM(C69+C70)</f>
        <v>0</v>
      </c>
      <c r="D68" s="6">
        <f>SUM(D69+D70)</f>
        <v>184500</v>
      </c>
      <c r="E68" s="6">
        <f t="shared" ref="E68:G68" si="22">SUM(E69+E70)</f>
        <v>0</v>
      </c>
      <c r="F68" s="6">
        <f t="shared" si="22"/>
        <v>0</v>
      </c>
      <c r="G68" s="6">
        <f t="shared" si="22"/>
        <v>0</v>
      </c>
    </row>
    <row r="69" spans="1:7" x14ac:dyDescent="0.3">
      <c r="A69" s="7">
        <v>24060300</v>
      </c>
      <c r="B69" s="8" t="s">
        <v>46</v>
      </c>
      <c r="C69" s="16"/>
      <c r="D69" s="9">
        <v>180000</v>
      </c>
      <c r="E69" s="9"/>
      <c r="F69" s="9"/>
      <c r="G69" s="9"/>
    </row>
    <row r="70" spans="1:7" ht="82.8" x14ac:dyDescent="0.3">
      <c r="A70" s="7">
        <v>24062200</v>
      </c>
      <c r="B70" s="8" t="s">
        <v>60</v>
      </c>
      <c r="C70" s="16"/>
      <c r="D70" s="9">
        <v>4500</v>
      </c>
      <c r="E70" s="9"/>
      <c r="F70" s="9"/>
      <c r="G70" s="9"/>
    </row>
    <row r="71" spans="1:7" x14ac:dyDescent="0.3">
      <c r="A71" s="18" t="s">
        <v>81</v>
      </c>
      <c r="B71" s="20" t="s">
        <v>83</v>
      </c>
      <c r="C71" s="19"/>
      <c r="D71" s="18"/>
      <c r="E71" s="18"/>
      <c r="F71" s="18"/>
      <c r="G71" s="18"/>
    </row>
    <row r="72" spans="1:7" x14ac:dyDescent="0.3">
      <c r="A72" s="4">
        <v>10000000</v>
      </c>
      <c r="B72" s="5" t="s">
        <v>2</v>
      </c>
      <c r="C72" s="6">
        <f>SUM(C73)</f>
        <v>0</v>
      </c>
      <c r="D72" s="6">
        <f>SUM(D73)</f>
        <v>218500</v>
      </c>
      <c r="E72" s="6">
        <f t="shared" ref="E72:G73" si="23">SUM(E73)</f>
        <v>232047</v>
      </c>
      <c r="F72" s="6">
        <f t="shared" si="23"/>
        <v>244345</v>
      </c>
      <c r="G72" s="6">
        <f t="shared" si="23"/>
        <v>256563</v>
      </c>
    </row>
    <row r="73" spans="1:7" x14ac:dyDescent="0.3">
      <c r="A73" s="4">
        <v>19000000</v>
      </c>
      <c r="B73" s="5" t="s">
        <v>40</v>
      </c>
      <c r="C73" s="6">
        <f>SUM(C74)</f>
        <v>0</v>
      </c>
      <c r="D73" s="6">
        <f>SUM(D74)</f>
        <v>218500</v>
      </c>
      <c r="E73" s="6">
        <f t="shared" si="23"/>
        <v>232047</v>
      </c>
      <c r="F73" s="6">
        <f t="shared" si="23"/>
        <v>244345</v>
      </c>
      <c r="G73" s="6">
        <f t="shared" si="23"/>
        <v>256563</v>
      </c>
    </row>
    <row r="74" spans="1:7" x14ac:dyDescent="0.3">
      <c r="A74" s="4">
        <v>19010000</v>
      </c>
      <c r="B74" s="5" t="s">
        <v>41</v>
      </c>
      <c r="C74" s="6">
        <f>SUM(C75+C76)</f>
        <v>0</v>
      </c>
      <c r="D74" s="6">
        <f>SUM(D75+D76)</f>
        <v>218500</v>
      </c>
      <c r="E74" s="6">
        <f t="shared" ref="E74:G74" si="24">SUM(E75+E76)</f>
        <v>232047</v>
      </c>
      <c r="F74" s="6">
        <f t="shared" si="24"/>
        <v>244345</v>
      </c>
      <c r="G74" s="6">
        <f t="shared" si="24"/>
        <v>256563</v>
      </c>
    </row>
    <row r="75" spans="1:7" ht="69" x14ac:dyDescent="0.3">
      <c r="A75" s="7">
        <v>19010100</v>
      </c>
      <c r="B75" s="8" t="s">
        <v>42</v>
      </c>
      <c r="C75" s="16"/>
      <c r="D75" s="9">
        <v>216500</v>
      </c>
      <c r="E75" s="9">
        <v>231047</v>
      </c>
      <c r="F75" s="9">
        <v>243345</v>
      </c>
      <c r="G75" s="9">
        <v>255563</v>
      </c>
    </row>
    <row r="76" spans="1:7" ht="55.2" x14ac:dyDescent="0.3">
      <c r="A76" s="7">
        <v>19010300</v>
      </c>
      <c r="B76" s="8" t="s">
        <v>43</v>
      </c>
      <c r="C76" s="16"/>
      <c r="D76" s="9">
        <v>2000</v>
      </c>
      <c r="E76" s="9">
        <v>1000</v>
      </c>
      <c r="F76" s="9">
        <v>1000</v>
      </c>
      <c r="G76" s="9">
        <v>1000</v>
      </c>
    </row>
    <row r="77" spans="1:7" x14ac:dyDescent="0.3">
      <c r="A77" s="4">
        <v>20000000</v>
      </c>
      <c r="B77" s="5" t="s">
        <v>44</v>
      </c>
      <c r="C77" s="6">
        <f>SUM(C78)</f>
        <v>0</v>
      </c>
      <c r="D77" s="6">
        <f>SUM(D78)</f>
        <v>2390418</v>
      </c>
      <c r="E77" s="6">
        <f t="shared" ref="E77:G77" si="25">SUM(E78)</f>
        <v>2654835</v>
      </c>
      <c r="F77" s="6">
        <f t="shared" si="25"/>
        <v>2840898</v>
      </c>
      <c r="G77" s="6">
        <f t="shared" si="25"/>
        <v>2995169</v>
      </c>
    </row>
    <row r="78" spans="1:7" x14ac:dyDescent="0.3">
      <c r="A78" s="4">
        <v>25000000</v>
      </c>
      <c r="B78" s="5" t="s">
        <v>61</v>
      </c>
      <c r="C78" s="6">
        <f>SUM(C79+C82)</f>
        <v>0</v>
      </c>
      <c r="D78" s="6">
        <f>SUM(D79+D82)</f>
        <v>2390418</v>
      </c>
      <c r="E78" s="6">
        <f t="shared" ref="E78:G78" si="26">SUM(E79+E82)</f>
        <v>2654835</v>
      </c>
      <c r="F78" s="6">
        <f t="shared" si="26"/>
        <v>2840898</v>
      </c>
      <c r="G78" s="6">
        <f t="shared" si="26"/>
        <v>2995169</v>
      </c>
    </row>
    <row r="79" spans="1:7" ht="41.4" x14ac:dyDescent="0.3">
      <c r="A79" s="4">
        <v>25010000</v>
      </c>
      <c r="B79" s="5" t="s">
        <v>62</v>
      </c>
      <c r="C79" s="6">
        <f>SUM(C80+C81)</f>
        <v>0</v>
      </c>
      <c r="D79" s="6">
        <f>SUM(D80+D81)</f>
        <v>1983418</v>
      </c>
      <c r="E79" s="6">
        <f t="shared" ref="E79:G79" si="27">SUM(E80+E81)</f>
        <v>2052680</v>
      </c>
      <c r="F79" s="6">
        <f t="shared" si="27"/>
        <v>2206829</v>
      </c>
      <c r="G79" s="6">
        <f t="shared" si="27"/>
        <v>2329397</v>
      </c>
    </row>
    <row r="80" spans="1:7" ht="27.6" x14ac:dyDescent="0.3">
      <c r="A80" s="7">
        <v>25010100</v>
      </c>
      <c r="B80" s="8" t="s">
        <v>63</v>
      </c>
      <c r="C80" s="16"/>
      <c r="D80" s="9">
        <v>1873118</v>
      </c>
      <c r="E80" s="9">
        <v>1952180</v>
      </c>
      <c r="F80" s="9">
        <v>2101329</v>
      </c>
      <c r="G80" s="9">
        <v>2218897</v>
      </c>
    </row>
    <row r="81" spans="1:7" ht="41.4" x14ac:dyDescent="0.3">
      <c r="A81" s="7">
        <v>25010300</v>
      </c>
      <c r="B81" s="8" t="s">
        <v>64</v>
      </c>
      <c r="C81" s="16"/>
      <c r="D81" s="9">
        <v>110300</v>
      </c>
      <c r="E81" s="9">
        <v>100500</v>
      </c>
      <c r="F81" s="9">
        <v>105500</v>
      </c>
      <c r="G81" s="9">
        <v>110500</v>
      </c>
    </row>
    <row r="82" spans="1:7" ht="27.6" x14ac:dyDescent="0.3">
      <c r="A82" s="4">
        <v>25020000</v>
      </c>
      <c r="B82" s="5" t="s">
        <v>65</v>
      </c>
      <c r="C82" s="6">
        <f>SUM(C83)</f>
        <v>0</v>
      </c>
      <c r="D82" s="6">
        <f>SUM(D83)</f>
        <v>407000</v>
      </c>
      <c r="E82" s="6">
        <f t="shared" ref="E82:G82" si="28">SUM(E83)</f>
        <v>602155</v>
      </c>
      <c r="F82" s="6">
        <f t="shared" si="28"/>
        <v>634069</v>
      </c>
      <c r="G82" s="6">
        <f t="shared" si="28"/>
        <v>665772</v>
      </c>
    </row>
    <row r="83" spans="1:7" ht="82.8" x14ac:dyDescent="0.3">
      <c r="A83" s="7">
        <v>25020200</v>
      </c>
      <c r="B83" s="8" t="s">
        <v>66</v>
      </c>
      <c r="C83" s="16"/>
      <c r="D83" s="9">
        <v>407000</v>
      </c>
      <c r="E83" s="9">
        <v>602155</v>
      </c>
      <c r="F83" s="9">
        <v>634069</v>
      </c>
      <c r="G83" s="9">
        <v>665772</v>
      </c>
    </row>
    <row r="84" spans="1:7" s="21" customFormat="1" x14ac:dyDescent="0.3">
      <c r="A84" s="22" t="s">
        <v>81</v>
      </c>
      <c r="B84" s="5" t="s">
        <v>84</v>
      </c>
      <c r="C84" s="15">
        <f>SUM(C85+C86)</f>
        <v>0</v>
      </c>
      <c r="D84" s="15">
        <f t="shared" ref="D84:G84" si="29">SUM(D85+D86)</f>
        <v>133264318</v>
      </c>
      <c r="E84" s="15">
        <f t="shared" si="29"/>
        <v>152605234</v>
      </c>
      <c r="F84" s="15">
        <f t="shared" si="29"/>
        <v>160099440</v>
      </c>
      <c r="G84" s="15">
        <f t="shared" si="29"/>
        <v>167129212</v>
      </c>
    </row>
    <row r="85" spans="1:7" s="21" customFormat="1" x14ac:dyDescent="0.3">
      <c r="A85" s="22" t="s">
        <v>81</v>
      </c>
      <c r="B85" s="5" t="s">
        <v>85</v>
      </c>
      <c r="C85" s="6">
        <f>SUM(C12+C52)</f>
        <v>0</v>
      </c>
      <c r="D85" s="6">
        <f>SUM(D12+D52)</f>
        <v>130655400</v>
      </c>
      <c r="E85" s="6">
        <f t="shared" ref="E85:G85" si="30">SUM(E12+E52)</f>
        <v>149718352</v>
      </c>
      <c r="F85" s="6">
        <f t="shared" si="30"/>
        <v>157014197</v>
      </c>
      <c r="G85" s="6">
        <f t="shared" si="30"/>
        <v>163877480</v>
      </c>
    </row>
    <row r="86" spans="1:7" s="21" customFormat="1" x14ac:dyDescent="0.3">
      <c r="A86" s="22" t="s">
        <v>81</v>
      </c>
      <c r="B86" s="5" t="s">
        <v>86</v>
      </c>
      <c r="C86" s="6">
        <f>SUM(C72+C77)</f>
        <v>0</v>
      </c>
      <c r="D86" s="6">
        <f>SUM(D72+D77)</f>
        <v>2608918</v>
      </c>
      <c r="E86" s="6">
        <f t="shared" ref="E86:G86" si="31">SUM(E72+E77)</f>
        <v>2886882</v>
      </c>
      <c r="F86" s="6">
        <f t="shared" si="31"/>
        <v>3085243</v>
      </c>
      <c r="G86" s="6">
        <f t="shared" si="31"/>
        <v>3251732</v>
      </c>
    </row>
    <row r="87" spans="1:7" x14ac:dyDescent="0.3">
      <c r="A87" s="32" t="s">
        <v>87</v>
      </c>
      <c r="B87" s="35"/>
      <c r="C87" s="35"/>
      <c r="D87" s="35"/>
      <c r="E87" s="35"/>
      <c r="F87" s="35"/>
      <c r="G87" s="36"/>
    </row>
    <row r="88" spans="1:7" x14ac:dyDescent="0.3">
      <c r="A88" s="18" t="s">
        <v>81</v>
      </c>
      <c r="B88" s="23" t="s">
        <v>82</v>
      </c>
      <c r="C88" s="19"/>
      <c r="D88" s="18"/>
      <c r="E88" s="18"/>
      <c r="F88" s="18"/>
      <c r="G88" s="18"/>
    </row>
    <row r="89" spans="1:7" ht="27.6" x14ac:dyDescent="0.3">
      <c r="A89" s="4">
        <v>41030000</v>
      </c>
      <c r="B89" s="5" t="s">
        <v>67</v>
      </c>
      <c r="C89" s="6">
        <f>SUM(C90)</f>
        <v>0</v>
      </c>
      <c r="D89" s="6">
        <f>SUM(D90)</f>
        <v>62135400</v>
      </c>
      <c r="E89" s="6">
        <f t="shared" ref="E89:G89" si="32">SUM(E90)</f>
        <v>67812700</v>
      </c>
      <c r="F89" s="6">
        <f t="shared" si="32"/>
        <v>74271500</v>
      </c>
      <c r="G89" s="6">
        <f t="shared" si="32"/>
        <v>79339700</v>
      </c>
    </row>
    <row r="90" spans="1:7" ht="27.6" x14ac:dyDescent="0.3">
      <c r="A90" s="7">
        <v>41033900</v>
      </c>
      <c r="B90" s="8" t="s">
        <v>68</v>
      </c>
      <c r="C90" s="16"/>
      <c r="D90" s="9">
        <v>62135400</v>
      </c>
      <c r="E90" s="9">
        <v>67812700</v>
      </c>
      <c r="F90" s="9">
        <v>74271500</v>
      </c>
      <c r="G90" s="9">
        <v>79339700</v>
      </c>
    </row>
    <row r="91" spans="1:7" x14ac:dyDescent="0.3">
      <c r="A91" s="20" t="s">
        <v>81</v>
      </c>
      <c r="B91" s="23" t="s">
        <v>83</v>
      </c>
      <c r="C91" s="19"/>
      <c r="D91" s="18"/>
      <c r="E91" s="18"/>
      <c r="F91" s="18"/>
      <c r="G91" s="18"/>
    </row>
    <row r="92" spans="1:7" s="21" customFormat="1" x14ac:dyDescent="0.3">
      <c r="A92" s="22" t="s">
        <v>81</v>
      </c>
      <c r="B92" s="5" t="s">
        <v>88</v>
      </c>
      <c r="C92" s="15">
        <f t="shared" ref="C92:G92" si="33">SUM(C93+C94)</f>
        <v>0</v>
      </c>
      <c r="D92" s="15">
        <f t="shared" si="33"/>
        <v>62135400</v>
      </c>
      <c r="E92" s="15">
        <f t="shared" si="33"/>
        <v>67812700</v>
      </c>
      <c r="F92" s="15">
        <f t="shared" si="33"/>
        <v>74271500</v>
      </c>
      <c r="G92" s="15">
        <f t="shared" si="33"/>
        <v>79339700</v>
      </c>
    </row>
    <row r="93" spans="1:7" s="21" customFormat="1" x14ac:dyDescent="0.3">
      <c r="A93" s="22" t="s">
        <v>81</v>
      </c>
      <c r="B93" s="5" t="s">
        <v>85</v>
      </c>
      <c r="C93" s="6">
        <f>SUM(C89)</f>
        <v>0</v>
      </c>
      <c r="D93" s="6">
        <f>SUM(D89)</f>
        <v>62135400</v>
      </c>
      <c r="E93" s="6">
        <f t="shared" ref="E93:G93" si="34">SUM(E89)</f>
        <v>67812700</v>
      </c>
      <c r="F93" s="6">
        <f t="shared" si="34"/>
        <v>74271500</v>
      </c>
      <c r="G93" s="6">
        <f t="shared" si="34"/>
        <v>79339700</v>
      </c>
    </row>
    <row r="94" spans="1:7" s="21" customFormat="1" x14ac:dyDescent="0.3">
      <c r="A94" s="22" t="s">
        <v>81</v>
      </c>
      <c r="B94" s="5" t="s">
        <v>86</v>
      </c>
      <c r="C94" s="15"/>
      <c r="D94" s="6"/>
      <c r="E94" s="6"/>
      <c r="F94" s="6"/>
      <c r="G94" s="6"/>
    </row>
    <row r="95" spans="1:7" x14ac:dyDescent="0.3">
      <c r="A95" s="32" t="s">
        <v>89</v>
      </c>
      <c r="B95" s="35"/>
      <c r="C95" s="35"/>
      <c r="D95" s="35"/>
      <c r="E95" s="35"/>
      <c r="F95" s="35"/>
      <c r="G95" s="36"/>
    </row>
    <row r="96" spans="1:7" x14ac:dyDescent="0.3">
      <c r="A96" s="20" t="s">
        <v>81</v>
      </c>
      <c r="B96" s="23" t="s">
        <v>82</v>
      </c>
      <c r="C96" s="19"/>
      <c r="D96" s="18"/>
      <c r="E96" s="18"/>
      <c r="F96" s="18"/>
      <c r="G96" s="18"/>
    </row>
    <row r="97" spans="1:7" ht="27.6" x14ac:dyDescent="0.3">
      <c r="A97" s="4">
        <v>41050000</v>
      </c>
      <c r="B97" s="5" t="s">
        <v>69</v>
      </c>
      <c r="C97" s="6">
        <f>SUM(C98+C99+C100+C101)</f>
        <v>0</v>
      </c>
      <c r="D97" s="6">
        <f>SUM(D98+D99+D100+D101)</f>
        <v>3794882</v>
      </c>
      <c r="E97" s="6">
        <f t="shared" ref="E97:G97" si="35">SUM(E98+E99+E100+E101)</f>
        <v>2822341</v>
      </c>
      <c r="F97" s="6">
        <f t="shared" si="35"/>
        <v>3092581</v>
      </c>
      <c r="G97" s="6">
        <f t="shared" si="35"/>
        <v>3305663</v>
      </c>
    </row>
    <row r="98" spans="1:7" ht="41.4" x14ac:dyDescent="0.3">
      <c r="A98" s="7">
        <v>41051000</v>
      </c>
      <c r="B98" s="8" t="s">
        <v>70</v>
      </c>
      <c r="C98" s="16"/>
      <c r="D98" s="9">
        <v>2583280</v>
      </c>
      <c r="E98" s="9">
        <v>2800276</v>
      </c>
      <c r="F98" s="9">
        <v>3068310</v>
      </c>
      <c r="G98" s="9">
        <v>3278964</v>
      </c>
    </row>
    <row r="99" spans="1:7" ht="55.2" x14ac:dyDescent="0.3">
      <c r="A99" s="7">
        <v>41051200</v>
      </c>
      <c r="B99" s="8" t="s">
        <v>71</v>
      </c>
      <c r="C99" s="16"/>
      <c r="D99" s="9">
        <v>464546</v>
      </c>
      <c r="E99" s="9"/>
      <c r="F99" s="9"/>
      <c r="G99" s="9"/>
    </row>
    <row r="100" spans="1:7" x14ac:dyDescent="0.3">
      <c r="A100" s="24">
        <v>41053900</v>
      </c>
      <c r="B100" s="8" t="s">
        <v>92</v>
      </c>
      <c r="C100" s="25"/>
      <c r="D100" s="26">
        <v>20695</v>
      </c>
      <c r="E100" s="26">
        <v>22065</v>
      </c>
      <c r="F100" s="26">
        <v>24271</v>
      </c>
      <c r="G100" s="26">
        <v>26699</v>
      </c>
    </row>
    <row r="101" spans="1:7" ht="55.2" x14ac:dyDescent="0.3">
      <c r="A101" s="7">
        <v>41055000</v>
      </c>
      <c r="B101" s="8" t="s">
        <v>72</v>
      </c>
      <c r="C101" s="16"/>
      <c r="D101" s="9">
        <v>726361</v>
      </c>
      <c r="E101" s="9"/>
      <c r="F101" s="9"/>
      <c r="G101" s="9"/>
    </row>
    <row r="102" spans="1:7" x14ac:dyDescent="0.3">
      <c r="A102" s="20" t="s">
        <v>81</v>
      </c>
      <c r="B102" s="23" t="s">
        <v>83</v>
      </c>
      <c r="C102" s="19"/>
      <c r="D102" s="18"/>
      <c r="E102" s="18"/>
      <c r="F102" s="18"/>
      <c r="G102" s="18"/>
    </row>
    <row r="103" spans="1:7" s="21" customFormat="1" x14ac:dyDescent="0.3">
      <c r="A103" s="22" t="s">
        <v>81</v>
      </c>
      <c r="B103" s="5" t="s">
        <v>90</v>
      </c>
      <c r="C103" s="15">
        <f t="shared" ref="C103:G103" si="36">SUM(C104+C105)</f>
        <v>0</v>
      </c>
      <c r="D103" s="15">
        <f t="shared" si="36"/>
        <v>3794882</v>
      </c>
      <c r="E103" s="15">
        <f t="shared" si="36"/>
        <v>2822341</v>
      </c>
      <c r="F103" s="15">
        <f t="shared" si="36"/>
        <v>3092581</v>
      </c>
      <c r="G103" s="15">
        <f t="shared" si="36"/>
        <v>3305663</v>
      </c>
    </row>
    <row r="104" spans="1:7" s="21" customFormat="1" x14ac:dyDescent="0.3">
      <c r="A104" s="22" t="s">
        <v>81</v>
      </c>
      <c r="B104" s="5" t="s">
        <v>85</v>
      </c>
      <c r="C104" s="6">
        <f>SUM(C97)</f>
        <v>0</v>
      </c>
      <c r="D104" s="6">
        <f>SUM(D97)</f>
        <v>3794882</v>
      </c>
      <c r="E104" s="6">
        <f t="shared" ref="E104:G104" si="37">SUM(E97)</f>
        <v>2822341</v>
      </c>
      <c r="F104" s="6">
        <f t="shared" si="37"/>
        <v>3092581</v>
      </c>
      <c r="G104" s="6">
        <f t="shared" si="37"/>
        <v>3305663</v>
      </c>
    </row>
    <row r="105" spans="1:7" s="21" customFormat="1" x14ac:dyDescent="0.3">
      <c r="A105" s="22" t="s">
        <v>81</v>
      </c>
      <c r="B105" s="5" t="s">
        <v>86</v>
      </c>
      <c r="C105" s="15"/>
      <c r="D105" s="6"/>
      <c r="E105" s="6"/>
      <c r="F105" s="6"/>
      <c r="G105" s="6"/>
    </row>
    <row r="106" spans="1:7" s="21" customFormat="1" x14ac:dyDescent="0.3">
      <c r="A106" s="22" t="s">
        <v>81</v>
      </c>
      <c r="B106" s="5" t="s">
        <v>91</v>
      </c>
      <c r="C106" s="15">
        <f t="shared" ref="C106:G106" si="38">SUM(C107+C108)</f>
        <v>0</v>
      </c>
      <c r="D106" s="15">
        <f t="shared" si="38"/>
        <v>199194600</v>
      </c>
      <c r="E106" s="15">
        <f t="shared" si="38"/>
        <v>223240275</v>
      </c>
      <c r="F106" s="15">
        <f t="shared" si="38"/>
        <v>237463521</v>
      </c>
      <c r="G106" s="15">
        <f t="shared" si="38"/>
        <v>249774575</v>
      </c>
    </row>
    <row r="107" spans="1:7" s="21" customFormat="1" x14ac:dyDescent="0.3">
      <c r="A107" s="22" t="s">
        <v>81</v>
      </c>
      <c r="B107" s="5" t="s">
        <v>85</v>
      </c>
      <c r="C107" s="6">
        <f>SUM(C85+C93+C104)</f>
        <v>0</v>
      </c>
      <c r="D107" s="6">
        <f>SUM(D85+D93+D104)</f>
        <v>196585682</v>
      </c>
      <c r="E107" s="6">
        <f t="shared" ref="E107:G107" si="39">SUM(E85+E93+E104)</f>
        <v>220353393</v>
      </c>
      <c r="F107" s="6">
        <f t="shared" si="39"/>
        <v>234378278</v>
      </c>
      <c r="G107" s="6">
        <f t="shared" si="39"/>
        <v>246522843</v>
      </c>
    </row>
    <row r="108" spans="1:7" s="21" customFormat="1" x14ac:dyDescent="0.3">
      <c r="A108" s="22" t="s">
        <v>81</v>
      </c>
      <c r="B108" s="5" t="s">
        <v>86</v>
      </c>
      <c r="C108" s="6">
        <f>SUM(C86+C94+C105)</f>
        <v>0</v>
      </c>
      <c r="D108" s="6">
        <f>SUM(D86+D94+D105)</f>
        <v>2608918</v>
      </c>
      <c r="E108" s="6">
        <f t="shared" ref="E108:G108" si="40">SUM(E86+E94+E105)</f>
        <v>2886882</v>
      </c>
      <c r="F108" s="6">
        <f t="shared" si="40"/>
        <v>3085243</v>
      </c>
      <c r="G108" s="6">
        <f t="shared" si="40"/>
        <v>3251732</v>
      </c>
    </row>
    <row r="109" spans="1:7" x14ac:dyDescent="0.3">
      <c r="A109" t="s">
        <v>96</v>
      </c>
    </row>
    <row r="111" spans="1:7" ht="20.399999999999999" x14ac:dyDescent="0.35">
      <c r="B111" s="31" t="s">
        <v>100</v>
      </c>
      <c r="C111" s="29"/>
      <c r="D111" s="30"/>
      <c r="E111" s="29"/>
      <c r="F111" s="31" t="s">
        <v>101</v>
      </c>
      <c r="G111" s="29"/>
    </row>
  </sheetData>
  <mergeCells count="4">
    <mergeCell ref="A10:G10"/>
    <mergeCell ref="A87:G87"/>
    <mergeCell ref="A95:G95"/>
    <mergeCell ref="A5:G5"/>
  </mergeCells>
  <pageMargins left="0.59055118110236204" right="0.59055118110236204" top="0.39370078740157499" bottom="0.39370078740157499" header="0" footer="0"/>
  <pageSetup paperSize="9" scale="83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Олена</cp:lastModifiedBy>
  <cp:lastPrinted>2021-08-05T12:39:39Z</cp:lastPrinted>
  <dcterms:created xsi:type="dcterms:W3CDTF">2020-12-24T12:59:33Z</dcterms:created>
  <dcterms:modified xsi:type="dcterms:W3CDTF">2021-08-27T08:20:36Z</dcterms:modified>
</cp:coreProperties>
</file>