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Мої документи\Інформація про виконання бюджету\2023 рік\9 місяців 2023\"/>
    </mc:Choice>
  </mc:AlternateContent>
  <xr:revisionPtr revIDLastSave="0" documentId="13_ncr:1_{2C0F8886-B6EC-458A-8B38-86B7888BD7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2" i="1" l="1"/>
  <c r="E102" i="1"/>
  <c r="C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102" i="1" l="1"/>
</calcChain>
</file>

<file path=xl/sharedStrings.xml><?xml version="1.0" encoding="utf-8"?>
<sst xmlns="http://schemas.openxmlformats.org/spreadsheetml/2006/main" count="205" uniqueCount="144">
  <si>
    <t>Загальний фонд</t>
  </si>
  <si>
    <t>Код</t>
  </si>
  <si>
    <t>Показник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</si>
  <si>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</si>
  <si>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</si>
  <si>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</si>
  <si>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</si>
  <si>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</si>
  <si>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2010</t>
  </si>
  <si>
    <t>Багатопрофільна стаціонарна медична допомога населенню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</si>
  <si>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</si>
  <si>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</si>
  <si>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</si>
  <si>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</si>
  <si>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3113</t>
  </si>
  <si>
    <t>Підтримка та утримання малих групових будинків</t>
  </si>
  <si>
    <t>3121</t>
  </si>
  <si>
    <t>Утримання та забезпечення діяльності центрів соціальних служб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</si>
  <si>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</si>
  <si>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</si>
  <si>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</si>
  <si>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</si>
  <si>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3210</t>
  </si>
  <si>
    <t>Організація та проведення громадських робіт</t>
  </si>
  <si>
    <t>3242</t>
  </si>
  <si>
    <t>Інші заходи у сфері соціального захисту і соціального забезпечення</t>
  </si>
  <si>
    <t>5051</t>
  </si>
  <si>
    <t>Фінансова підтримка регіональних всеукраїнських об`єднань фізкультурно-спортивної спрямованості для проведення навчально-тренувальної та спортивної роботи</t>
  </si>
  <si>
    <t>5053</t>
  </si>
  <si>
    <t>Фінансова підтримка на утримання місцевих осередків (рад) всеукраїнських об`єднань фізкультурно-спортивної спрямованості</t>
  </si>
  <si>
    <t>7680</t>
  </si>
  <si>
    <t>Членські внески до асоціацій органів місцевого самоврядування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</si>
  <si>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</si>
  <si>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</si>
  <si>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1010</t>
  </si>
  <si>
    <t>Надання дошкільної освіти</t>
  </si>
  <si>
    <t>1021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</si>
  <si>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</si>
  <si>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</si>
  <si>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</si>
  <si>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</si>
  <si>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</si>
  <si>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</si>
  <si>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</si>
  <si>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1151</t>
  </si>
  <si>
    <t>Забезпечення діяльності інклюзивно-ресурсних центрів за рахунок коштів місцевого бюджету</t>
  </si>
  <si>
    <t>1152</t>
  </si>
  <si>
    <t>Забезпечення діяльності інклюзивно-ресурсних центрів за рахунок освітньої субвенції</t>
  </si>
  <si>
    <t>1160</t>
  </si>
  <si>
    <t>Забезпечення діяльності центрів професійного розвитку педагогічних працівників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</si>
  <si>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</si>
  <si>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</si>
  <si>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</si>
  <si>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</si>
  <si>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5031</t>
  </si>
  <si>
    <t>Утримання та навчально-тренувальна робота комунальних дитячо-юнацьких спортивних шкіл</t>
  </si>
  <si>
    <t>3031</t>
  </si>
  <si>
    <t>Надання інших пільг окремим категоріям громадян відповідно до законодавства</t>
  </si>
  <si>
    <t>3032</t>
  </si>
  <si>
    <t>Надання пільг окремим категоріям громадян з оплати послуг зв`язку</t>
  </si>
  <si>
    <t>3033</t>
  </si>
  <si>
    <t>Компенсаційні виплати на пільговий проїзд автомобільним транспортом окремим категоріям громадян</t>
  </si>
  <si>
    <t>3050</t>
  </si>
  <si>
    <t>Пільгове медичне обслуговування осіб, які постраждали внаслідок Чорнобильської катастрофи</t>
  </si>
  <si>
    <t>1080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</si>
  <si>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</si>
  <si>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</si>
  <si>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</si>
  <si>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</si>
  <si>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</si>
  <si>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</si>
  <si>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</si>
  <si>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</si>
  <si>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</si>
  <si>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</si>
  <si>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6030</t>
  </si>
  <si>
    <t>Організація благоустрою населених пунктів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</si>
  <si>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</si>
  <si>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</si>
  <si>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8710</t>
  </si>
  <si>
    <t>Резервний фонд місцевого бюджету</t>
  </si>
  <si>
    <t>9770</t>
  </si>
  <si>
    <t>Інші субвенції з місцевого бюджету</t>
  </si>
  <si>
    <t>7321</t>
  </si>
  <si>
    <t>7670</t>
  </si>
  <si>
    <t>Внески до статутного капіталу суб`єктів господарювання</t>
  </si>
  <si>
    <t>8340</t>
  </si>
  <si>
    <t>Природоохоронні заходи за рахунок цільових фондів</t>
  </si>
  <si>
    <t xml:space="preserve">% виконання на вказаний період </t>
  </si>
  <si>
    <t>Спеціальний фонд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</si>
  <si>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</si>
  <si>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</si>
  <si>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Будівництво освітніх установ та закладів</t>
  </si>
  <si>
    <t>Надання спеціалізованої освіти мистецькими школами</t>
  </si>
  <si>
    <t>Начальник фінансового управління</t>
  </si>
  <si>
    <t>Наталія ГОРБОНОС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</si>
  <si>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</si>
  <si>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</si>
  <si>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</si>
  <si>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</si>
  <si>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7130</t>
  </si>
  <si>
    <t>Здійснення заходів із землеустрою</t>
  </si>
  <si>
    <t>8110</t>
  </si>
  <si>
    <t>Заходи із запобігання та ліквідації надзвичайних ситуацій та наслідків стихійного лиха</t>
  </si>
  <si>
    <t>7324</t>
  </si>
  <si>
    <t>Будівництво установ та закладів культури</t>
  </si>
  <si>
    <t>План на 2023 рік з урахуванням змін</t>
  </si>
  <si>
    <t>0100</t>
  </si>
  <si>
    <t>Державне управління</t>
  </si>
  <si>
    <t>1000</t>
  </si>
  <si>
    <t>Освіта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</si>
  <si>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</si>
  <si>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</si>
  <si>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</si>
  <si>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</si>
  <si>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</si>
  <si>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</si>
  <si>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</si>
  <si>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</si>
  <si>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</si>
  <si>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</si>
  <si>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</si>
  <si>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</si>
  <si>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6090</t>
  </si>
  <si>
    <t>Інша діяльність у сфері житлово-комунального господарства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</si>
  <si>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</si>
  <si>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</si>
  <si>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</si>
  <si>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</si>
  <si>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</si>
  <si>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</si>
  <si>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Всього по загальному фонду</t>
  </si>
  <si>
    <t>1261</t>
  </si>
  <si>
    <t>Співфінансування заходів, що реалізуються за рахунок субвенції з державного бюджету місцевим бюджетам на облаштування безпечних умов у закладах загальної середньої освіти</t>
  </si>
  <si>
    <t>1262</t>
  </si>
  <si>
    <t>Виконання заходів щодо облаштування безпечних умов у закладах загальної середньої освіти за рахунок субвенції з державного бюджету місцевим бюджетам</t>
  </si>
  <si>
    <t>7350</t>
  </si>
  <si>
    <t>Розроблення схем планування та забудови територій (містобудівної документації)</t>
  </si>
  <si>
    <t>Всього по спеціальному фонду</t>
  </si>
  <si>
    <t>Разом  загальний та спеціальний фонд</t>
  </si>
  <si>
    <t>План за 9 місяців 2023 року з урахуванням змін</t>
  </si>
  <si>
    <t>Касові видатки за 9  місяців 2023 року</t>
  </si>
  <si>
    <t xml:space="preserve">% виконання за 9 місяців 2023 року </t>
  </si>
  <si>
    <t>Аналіз виконання видаткової частини  бюджету Петриківської селищної територіальної громади за 9 місяців 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</si>
</sst>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"/>
    <numFmt numFmtId="165" formatCode="0.0"/>
  </numFmts>
  <fonts count="11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0" fontId="4" fillId="0" borderId="0" xfId="0" applyFont="1" applyFill="1"/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5" fillId="0" borderId="1" xfId="0" applyFont="1" applyFill="1" applyBorder="1"/>
    <xf numFmtId="2" fontId="5" fillId="0" borderId="1" xfId="0" applyNumberFormat="1" applyFont="1" applyFill="1" applyBorder="1"/>
    <xf numFmtId="164" fontId="5" fillId="0" borderId="1" xfId="0" applyNumberFormat="1" applyFont="1" applyFill="1" applyBorder="1"/>
    <xf numFmtId="0" fontId="7" fillId="0" borderId="0" xfId="0" applyFont="1" applyFill="1"/>
    <xf numFmtId="0" fontId="4" fillId="2" borderId="0" xfId="0" applyFont="1" applyFill="1"/>
    <xf numFmtId="0" fontId="6" fillId="2" borderId="0" xfId="0" applyFont="1" applyFill="1"/>
    <xf numFmtId="0" fontId="8" fillId="2" borderId="0" xfId="0" applyFont="1" applyFill="1"/>
    <xf numFmtId="0" fontId="1" fillId="2" borderId="1" xfId="0" quotePrefix="1" applyFont="1" applyFill="1" applyBorder="1"/>
    <xf numFmtId="2" fontId="1" fillId="2" borderId="1" xfId="0" applyNumberFormat="1" applyFont="1" applyFill="1" applyBorder="1"/>
    <xf numFmtId="165" fontId="1" fillId="2" borderId="1" xfId="0" applyNumberFormat="1" applyFont="1" applyFill="1" applyBorder="1"/>
    <xf numFmtId="0" fontId="0" fillId="2" borderId="1" xfId="0" quotePrefix="1" applyFill="1" applyBorder="1"/>
    <xf numFmtId="2" fontId="0" fillId="2" borderId="1" xfId="0" applyNumberFormat="1" applyFill="1" applyBorder="1"/>
    <xf numFmtId="165" fontId="0" fillId="2" borderId="1" xfId="0" applyNumberFormat="1" applyFill="1" applyBorder="1"/>
    <xf numFmtId="0" fontId="9" fillId="2" borderId="1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2" fontId="5" fillId="0" borderId="0" xfId="0" applyNumberFormat="1" applyFont="1" applyFill="1" applyBorder="1"/>
    <xf numFmtId="164" fontId="5" fillId="0" borderId="0" xfId="0" applyNumberFormat="1" applyFont="1" applyFill="1" applyBorder="1"/>
    <xf numFmtId="0" fontId="2" fillId="2" borderId="0" xfId="0" applyFont="1" applyFill="1"/>
    <xf numFmtId="4" fontId="5" fillId="2" borderId="0" xfId="0" applyNumberFormat="1" applyFont="1" applyFill="1" applyAlignment="1">
      <alignment wrapText="1"/>
    </xf>
    <xf numFmtId="4" fontId="5" fillId="2" borderId="0" xfId="0" applyNumberFormat="1" applyFont="1" applyFill="1"/>
    <xf numFmtId="0" fontId="0" fillId="2" borderId="1" xfId="0" applyFill="1" applyBorder="1" applyAlignment="1">
      <alignment horizontal="center" vertical="justify"/>
    </xf>
    <xf numFmtId="0" fontId="1" fillId="2" borderId="1" xfId="0" applyFont="1" applyFill="1" applyBorder="1" applyAlignment="1">
      <alignment horizontal="center" vertical="justify"/>
    </xf>
    <xf numFmtId="0" fontId="8" fillId="0" borderId="0" xfId="0" applyFont="1" applyFill="1"/>
    <xf numFmtId="2" fontId="9" fillId="2" borderId="1" xfId="0" applyNumberFormat="1" applyFont="1" applyFill="1" applyBorder="1"/>
    <xf numFmtId="0" fontId="10" fillId="0" borderId="0" xfId="0" applyFont="1" applyFill="1"/>
    <xf numFmtId="0" fontId="10" fillId="2" borderId="0" xfId="0" applyFont="1" applyFill="1"/>
    <xf numFmtId="165" fontId="9" fillId="2" borderId="1" xfId="0" applyNumberFormat="1" applyFont="1" applyFill="1" applyBorder="1"/>
    <xf numFmtId="0" fontId="5" fillId="0" borderId="3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5"/>
  <sheetViews>
    <sheetView tabSelected="1" view="pageBreakPreview" zoomScaleNormal="100" zoomScaleSheetLayoutView="100" workbookViewId="0">
      <selection activeCell="A2" sqref="A2:E2"/>
    </sheetView>
  </sheetViews>
  <sheetFormatPr defaultRowHeight="12.75" x14ac:dyDescent="0.2"/>
  <cols>
    <col min="1" max="1" width="10.42578125" style="1" customWidth="1"/>
    <col min="2" max="2" width="50.7109375" style="1" customWidth="1"/>
    <col min="3" max="3" width="18" style="1" customWidth="1"/>
    <col min="4" max="4" width="18.140625" style="1" customWidth="1"/>
    <col min="5" max="5" width="17.85546875" style="1" customWidth="1"/>
    <col min="6" max="6" width="14.28515625" style="1" customWidth="1"/>
    <col min="7" max="16384" width="9.140625" style="1"/>
  </cols>
  <sheetData>
    <row r="1" spans="1:6" ht="66" customHeight="1" x14ac:dyDescent="0.3">
      <c r="A1" s="40" t="s">
        <v>143</v>
      </c>
      <c r="B1" s="40"/>
      <c r="C1" s="40"/>
      <c r="D1" s="40"/>
      <c r="E1" s="40"/>
      <c r="F1" s="41"/>
    </row>
    <row r="2" spans="1:6" ht="13.5" thickBot="1" x14ac:dyDescent="0.25">
      <c r="A2" s="39"/>
      <c r="B2" s="39"/>
      <c r="C2" s="39"/>
      <c r="D2" s="39"/>
      <c r="E2" s="39"/>
    </row>
    <row r="3" spans="1:6" s="2" customFormat="1" ht="19.5" customHeight="1" thickBot="1" x14ac:dyDescent="0.35">
      <c r="A3" s="36" t="s">
        <v>0</v>
      </c>
      <c r="B3" s="37"/>
      <c r="C3" s="37"/>
      <c r="D3" s="37"/>
      <c r="E3" s="37"/>
      <c r="F3" s="38"/>
    </row>
    <row r="4" spans="1:6" s="4" customFormat="1" ht="45.75" customHeight="1" thickBot="1" x14ac:dyDescent="0.25">
      <c r="A4" s="3" t="s">
        <v>1</v>
      </c>
      <c r="B4" s="3" t="s">
        <v>2</v>
      </c>
      <c r="C4" s="3" t="s">
        <v>106</v>
      </c>
      <c r="D4" s="3" t="s">
        <v>140</v>
      </c>
      <c r="E4" s="3" t="s">
        <v>141</v>
      </c>
      <c r="F4" s="3" t="s">
        <v>142</v>
      </c>
    </row>
    <row r="5" spans="1:6" s="11" customFormat="1" ht="21.75" customHeight="1" thickBot="1" x14ac:dyDescent="0.35">
      <c r="A5" s="36" t="s">
        <v>0</v>
      </c>
      <c r="B5" s="37"/>
      <c r="C5" s="37"/>
      <c r="D5" s="37"/>
      <c r="E5" s="37"/>
      <c r="F5" s="38"/>
    </row>
    <row r="6" spans="1:6" s="5" customFormat="1" x14ac:dyDescent="0.2">
      <c r="A6" s="15" t="s">
        <v>107</v>
      </c>
      <c r="B6" s="30" t="s">
        <v>108</v>
      </c>
      <c r="C6" s="16">
        <v>40754803</v>
      </c>
      <c r="D6" s="16">
        <v>29911231</v>
      </c>
      <c r="E6" s="16">
        <v>24589658.84</v>
      </c>
      <c r="F6" s="17">
        <f t="shared" ref="F6:F62" si="0">IF(D6=0,0,(E6/D6)*100)</f>
        <v>82.208782513832347</v>
      </c>
    </row>
    <row r="7" spans="1:6" s="2" customFormat="1" ht="51" x14ac:dyDescent="0.2">
      <c r="A7" s="18" t="s">
        <v>6</v>
      </c>
      <c r="B7" s="29" t="s">
        <v>7</v>
      </c>
      <c r="C7" s="19">
        <v>30996612</v>
      </c>
      <c r="D7" s="19">
        <v>22885874</v>
      </c>
      <c r="E7" s="19">
        <v>18315975.449999999</v>
      </c>
      <c r="F7" s="20">
        <f t="shared" si="0"/>
        <v>80.031793629555068</v>
      </c>
    </row>
    <row r="8" spans="1:6" s="2" customFormat="1" ht="25.5" x14ac:dyDescent="0.2">
      <c r="A8" s="18" t="s">
        <v>32</v>
      </c>
      <c r="B8" s="29" t="s">
        <v>33</v>
      </c>
      <c r="C8" s="19">
        <v>9758191</v>
      </c>
      <c r="D8" s="19">
        <v>7025357</v>
      </c>
      <c r="E8" s="19">
        <v>6273683.3899999997</v>
      </c>
      <c r="F8" s="20">
        <f t="shared" si="0"/>
        <v>89.300563515846946</v>
      </c>
    </row>
    <row r="9" spans="1:6" s="5" customFormat="1" x14ac:dyDescent="0.2">
      <c r="A9" s="15" t="s">
        <v>109</v>
      </c>
      <c r="B9" s="30" t="s">
        <v>110</v>
      </c>
      <c r="C9" s="16">
        <v>154032671.05000001</v>
      </c>
      <c r="D9" s="16">
        <v>118872325.05</v>
      </c>
      <c r="E9" s="16">
        <v>93281217.709999993</v>
      </c>
      <c r="F9" s="17">
        <f t="shared" si="0"/>
        <v>78.471770170865355</v>
      </c>
    </row>
    <row r="10" spans="1:6" s="2" customFormat="1" x14ac:dyDescent="0.2">
      <c r="A10" s="18" t="s">
        <v>34</v>
      </c>
      <c r="B10" s="29" t="s">
        <v>35</v>
      </c>
      <c r="C10" s="19">
        <v>33553909</v>
      </c>
      <c r="D10" s="19">
        <v>25938580</v>
      </c>
      <c r="E10" s="19">
        <v>20150162.190000001</v>
      </c>
      <c r="F10" s="20">
        <f t="shared" si="0"/>
        <v>77.684137643618129</v>
      </c>
    </row>
    <row r="11" spans="1:6" s="11" customFormat="1" ht="18" customHeight="1" x14ac:dyDescent="0.25">
      <c r="A11" s="18" t="s">
        <v>36</v>
      </c>
      <c r="B11" s="29" t="s">
        <v>96</v>
      </c>
      <c r="C11" s="19">
        <v>47001355</v>
      </c>
      <c r="D11" s="19">
        <v>36697706</v>
      </c>
      <c r="E11" s="19">
        <v>21516028.059999999</v>
      </c>
      <c r="F11" s="20">
        <f t="shared" si="0"/>
        <v>58.630444257196892</v>
      </c>
    </row>
    <row r="12" spans="1:6" s="5" customFormat="1" ht="25.5" x14ac:dyDescent="0.2">
      <c r="A12" s="18" t="s">
        <v>37</v>
      </c>
      <c r="B12" s="29" t="s">
        <v>97</v>
      </c>
      <c r="C12" s="19">
        <v>56505700</v>
      </c>
      <c r="D12" s="19">
        <v>43373300</v>
      </c>
      <c r="E12" s="19">
        <v>41520056.630000003</v>
      </c>
      <c r="F12" s="20">
        <f t="shared" si="0"/>
        <v>95.727225343702244</v>
      </c>
    </row>
    <row r="13" spans="1:6" s="2" customFormat="1" ht="25.5" x14ac:dyDescent="0.2">
      <c r="A13" s="18" t="s">
        <v>38</v>
      </c>
      <c r="B13" s="29" t="s">
        <v>39</v>
      </c>
      <c r="C13" s="19">
        <v>2431342</v>
      </c>
      <c r="D13" s="19">
        <v>1806392</v>
      </c>
      <c r="E13" s="19">
        <v>1381815.86</v>
      </c>
      <c r="F13" s="20">
        <f t="shared" si="0"/>
        <v>76.495902329062588</v>
      </c>
    </row>
    <row r="14" spans="1:6" s="2" customFormat="1" x14ac:dyDescent="0.2">
      <c r="A14" s="18" t="s">
        <v>64</v>
      </c>
      <c r="B14" s="29" t="s">
        <v>93</v>
      </c>
      <c r="C14" s="19">
        <v>3564784.05</v>
      </c>
      <c r="D14" s="19">
        <v>2754941.05</v>
      </c>
      <c r="E14" s="19">
        <v>2228433.8199999998</v>
      </c>
      <c r="F14" s="20">
        <f t="shared" si="0"/>
        <v>80.888620829109939</v>
      </c>
    </row>
    <row r="15" spans="1:6" s="2" customFormat="1" x14ac:dyDescent="0.2">
      <c r="A15" s="18" t="s">
        <v>40</v>
      </c>
      <c r="B15" s="29" t="s">
        <v>41</v>
      </c>
      <c r="C15" s="19">
        <v>7772901</v>
      </c>
      <c r="D15" s="19">
        <v>5704801</v>
      </c>
      <c r="E15" s="19">
        <v>4390603.32</v>
      </c>
      <c r="F15" s="20">
        <f t="shared" si="0"/>
        <v>76.963303715589731</v>
      </c>
    </row>
    <row r="16" spans="1:6" s="5" customFormat="1" x14ac:dyDescent="0.2">
      <c r="A16" s="18" t="s">
        <v>42</v>
      </c>
      <c r="B16" s="29" t="s">
        <v>43</v>
      </c>
      <c r="C16" s="19">
        <v>563934</v>
      </c>
      <c r="D16" s="19">
        <v>563934</v>
      </c>
      <c r="E16" s="19">
        <v>217724</v>
      </c>
      <c r="F16" s="20">
        <f t="shared" si="0"/>
        <v>38.608064064234462</v>
      </c>
    </row>
    <row r="17" spans="1:6" s="2" customFormat="1" ht="25.5" x14ac:dyDescent="0.2">
      <c r="A17" s="18" t="s">
        <v>44</v>
      </c>
      <c r="B17" s="29" t="s">
        <v>45</v>
      </c>
      <c r="C17" s="19">
        <v>97152</v>
      </c>
      <c r="D17" s="19">
        <v>80025</v>
      </c>
      <c r="E17" s="19">
        <v>75284.67</v>
      </c>
      <c r="F17" s="20">
        <f t="shared" si="0"/>
        <v>94.076438612933458</v>
      </c>
    </row>
    <row r="18" spans="1:6" s="2" customFormat="1" ht="25.5" x14ac:dyDescent="0.2">
      <c r="A18" s="18" t="s">
        <v>46</v>
      </c>
      <c r="B18" s="29" t="s">
        <v>47</v>
      </c>
      <c r="C18" s="19">
        <v>1368631</v>
      </c>
      <c r="D18" s="19">
        <v>1050551</v>
      </c>
      <c r="E18" s="19">
        <v>971686.39</v>
      </c>
      <c r="F18" s="20">
        <f t="shared" si="0"/>
        <v>92.493024136857699</v>
      </c>
    </row>
    <row r="19" spans="1:6" s="2" customFormat="1" ht="25.5" x14ac:dyDescent="0.2">
      <c r="A19" s="18" t="s">
        <v>48</v>
      </c>
      <c r="B19" s="29" t="s">
        <v>49</v>
      </c>
      <c r="C19" s="19">
        <v>950231</v>
      </c>
      <c r="D19" s="19">
        <v>731916</v>
      </c>
      <c r="E19" s="19">
        <v>726709.28</v>
      </c>
      <c r="F19" s="20">
        <f t="shared" si="0"/>
        <v>99.288617819531211</v>
      </c>
    </row>
    <row r="20" spans="1:6" s="2" customFormat="1" ht="38.25" x14ac:dyDescent="0.2">
      <c r="A20" s="18" t="s">
        <v>50</v>
      </c>
      <c r="B20" s="29" t="s">
        <v>51</v>
      </c>
      <c r="C20" s="19">
        <v>210188</v>
      </c>
      <c r="D20" s="19">
        <v>157635</v>
      </c>
      <c r="E20" s="19">
        <v>90169.49</v>
      </c>
      <c r="F20" s="20">
        <f t="shared" si="0"/>
        <v>57.20144003552511</v>
      </c>
    </row>
    <row r="21" spans="1:6" s="2" customFormat="1" ht="51" x14ac:dyDescent="0.2">
      <c r="A21" s="18" t="s">
        <v>111</v>
      </c>
      <c r="B21" s="29" t="s">
        <v>112</v>
      </c>
      <c r="C21" s="19">
        <v>12544</v>
      </c>
      <c r="D21" s="19">
        <v>12544</v>
      </c>
      <c r="E21" s="19">
        <v>12544</v>
      </c>
      <c r="F21" s="20">
        <f t="shared" si="0"/>
        <v>100</v>
      </c>
    </row>
    <row r="22" spans="1:6" s="5" customFormat="1" x14ac:dyDescent="0.2">
      <c r="A22" s="15" t="s">
        <v>113</v>
      </c>
      <c r="B22" s="30" t="s">
        <v>114</v>
      </c>
      <c r="C22" s="16">
        <v>15283121.52</v>
      </c>
      <c r="D22" s="16">
        <v>13108202.52</v>
      </c>
      <c r="E22" s="16">
        <v>8752651.0800000001</v>
      </c>
      <c r="F22" s="17">
        <f t="shared" si="0"/>
        <v>66.772321122179306</v>
      </c>
    </row>
    <row r="23" spans="1:6" s="2" customFormat="1" ht="25.5" x14ac:dyDescent="0.2">
      <c r="A23" s="18" t="s">
        <v>8</v>
      </c>
      <c r="B23" s="29" t="s">
        <v>9</v>
      </c>
      <c r="C23" s="19">
        <v>9413125</v>
      </c>
      <c r="D23" s="19">
        <v>8142507</v>
      </c>
      <c r="E23" s="19">
        <v>5255087.0199999996</v>
      </c>
      <c r="F23" s="20">
        <f t="shared" si="0"/>
        <v>64.538931560021979</v>
      </c>
    </row>
    <row r="24" spans="1:6" s="2" customFormat="1" ht="38.25" x14ac:dyDescent="0.2">
      <c r="A24" s="18" t="s">
        <v>10</v>
      </c>
      <c r="B24" s="29" t="s">
        <v>11</v>
      </c>
      <c r="C24" s="19">
        <v>5869996.5199999996</v>
      </c>
      <c r="D24" s="19">
        <v>4965695.5199999996</v>
      </c>
      <c r="E24" s="19">
        <v>3497564.06</v>
      </c>
      <c r="F24" s="20">
        <f t="shared" si="0"/>
        <v>70.434525151876414</v>
      </c>
    </row>
    <row r="25" spans="1:6" s="31" customFormat="1" ht="27.75" customHeight="1" x14ac:dyDescent="0.2">
      <c r="A25" s="15" t="s">
        <v>115</v>
      </c>
      <c r="B25" s="30" t="s">
        <v>116</v>
      </c>
      <c r="C25" s="16">
        <v>19475050.899999999</v>
      </c>
      <c r="D25" s="16">
        <v>15543076.9</v>
      </c>
      <c r="E25" s="16">
        <v>11376942.029999999</v>
      </c>
      <c r="F25" s="17">
        <f t="shared" si="0"/>
        <v>73.196202419869635</v>
      </c>
    </row>
    <row r="26" spans="1:6" s="2" customFormat="1" ht="25.5" x14ac:dyDescent="0.2">
      <c r="A26" s="18" t="s">
        <v>56</v>
      </c>
      <c r="B26" s="29" t="s">
        <v>57</v>
      </c>
      <c r="C26" s="19">
        <v>0</v>
      </c>
      <c r="D26" s="19">
        <v>0</v>
      </c>
      <c r="E26" s="19">
        <v>0</v>
      </c>
      <c r="F26" s="20">
        <f t="shared" si="0"/>
        <v>0</v>
      </c>
    </row>
    <row r="27" spans="1:6" s="2" customFormat="1" ht="25.5" x14ac:dyDescent="0.2">
      <c r="A27" s="18" t="s">
        <v>58</v>
      </c>
      <c r="B27" s="29" t="s">
        <v>59</v>
      </c>
      <c r="C27" s="19">
        <v>12740</v>
      </c>
      <c r="D27" s="19">
        <v>9555</v>
      </c>
      <c r="E27" s="19">
        <v>603.47</v>
      </c>
      <c r="F27" s="20">
        <f t="shared" si="0"/>
        <v>6.3157509157509155</v>
      </c>
    </row>
    <row r="28" spans="1:6" s="2" customFormat="1" ht="38.25" x14ac:dyDescent="0.2">
      <c r="A28" s="18" t="s">
        <v>60</v>
      </c>
      <c r="B28" s="29" t="s">
        <v>61</v>
      </c>
      <c r="C28" s="19">
        <v>10620</v>
      </c>
      <c r="D28" s="19">
        <v>7965</v>
      </c>
      <c r="E28" s="19">
        <v>0</v>
      </c>
      <c r="F28" s="20">
        <f t="shared" si="0"/>
        <v>0</v>
      </c>
    </row>
    <row r="29" spans="1:6" s="2" customFormat="1" ht="25.5" x14ac:dyDescent="0.2">
      <c r="A29" s="18" t="s">
        <v>62</v>
      </c>
      <c r="B29" s="29" t="s">
        <v>63</v>
      </c>
      <c r="C29" s="19">
        <v>24225</v>
      </c>
      <c r="D29" s="19">
        <v>18171</v>
      </c>
      <c r="E29" s="19">
        <v>16152</v>
      </c>
      <c r="F29" s="20">
        <f t="shared" si="0"/>
        <v>88.888888888888886</v>
      </c>
    </row>
    <row r="30" spans="1:6" s="2" customFormat="1" ht="51" x14ac:dyDescent="0.2">
      <c r="A30" s="18" t="s">
        <v>12</v>
      </c>
      <c r="B30" s="29" t="s">
        <v>13</v>
      </c>
      <c r="C30" s="19">
        <v>9865635.379999999</v>
      </c>
      <c r="D30" s="19">
        <v>7608876.3799999999</v>
      </c>
      <c r="E30" s="19">
        <v>6578160.4800000004</v>
      </c>
      <c r="F30" s="20">
        <f t="shared" si="0"/>
        <v>86.453769932322132</v>
      </c>
    </row>
    <row r="31" spans="1:6" s="2" customFormat="1" x14ac:dyDescent="0.2">
      <c r="A31" s="18" t="s">
        <v>14</v>
      </c>
      <c r="B31" s="29" t="s">
        <v>15</v>
      </c>
      <c r="C31" s="19">
        <v>3150659.52</v>
      </c>
      <c r="D31" s="19">
        <v>2337378.52</v>
      </c>
      <c r="E31" s="19">
        <v>1689135.65</v>
      </c>
      <c r="F31" s="20">
        <f t="shared" si="0"/>
        <v>72.266243381067767</v>
      </c>
    </row>
    <row r="32" spans="1:6" s="2" customFormat="1" ht="25.5" x14ac:dyDescent="0.2">
      <c r="A32" s="18" t="s">
        <v>16</v>
      </c>
      <c r="B32" s="29" t="s">
        <v>17</v>
      </c>
      <c r="C32" s="19">
        <v>1770094</v>
      </c>
      <c r="D32" s="19">
        <v>1425972</v>
      </c>
      <c r="E32" s="19">
        <v>1213815.06</v>
      </c>
      <c r="F32" s="20">
        <f t="shared" si="0"/>
        <v>85.121942085819356</v>
      </c>
    </row>
    <row r="33" spans="1:6" s="2" customFormat="1" ht="51" x14ac:dyDescent="0.2">
      <c r="A33" s="18" t="s">
        <v>52</v>
      </c>
      <c r="B33" s="29" t="s">
        <v>53</v>
      </c>
      <c r="C33" s="19">
        <v>300435</v>
      </c>
      <c r="D33" s="19">
        <v>300435</v>
      </c>
      <c r="E33" s="19">
        <v>300422.64</v>
      </c>
      <c r="F33" s="20">
        <f t="shared" si="0"/>
        <v>99.995885965350254</v>
      </c>
    </row>
    <row r="34" spans="1:6" s="2" customFormat="1" ht="63.75" x14ac:dyDescent="0.2">
      <c r="A34" s="18" t="s">
        <v>18</v>
      </c>
      <c r="B34" s="29" t="s">
        <v>19</v>
      </c>
      <c r="C34" s="19">
        <v>454787</v>
      </c>
      <c r="D34" s="19">
        <v>364922</v>
      </c>
      <c r="E34" s="19">
        <v>241063.51</v>
      </c>
      <c r="F34" s="20">
        <f t="shared" si="0"/>
        <v>66.058913959695502</v>
      </c>
    </row>
    <row r="35" spans="1:6" s="2" customFormat="1" ht="38.25" x14ac:dyDescent="0.2">
      <c r="A35" s="18" t="s">
        <v>20</v>
      </c>
      <c r="B35" s="29" t="s">
        <v>21</v>
      </c>
      <c r="C35" s="19">
        <v>0</v>
      </c>
      <c r="D35" s="19">
        <v>0</v>
      </c>
      <c r="E35" s="19">
        <v>0</v>
      </c>
      <c r="F35" s="20">
        <f t="shared" si="0"/>
        <v>0</v>
      </c>
    </row>
    <row r="36" spans="1:6" s="2" customFormat="1" x14ac:dyDescent="0.2">
      <c r="A36" s="18" t="s">
        <v>22</v>
      </c>
      <c r="B36" s="29" t="s">
        <v>23</v>
      </c>
      <c r="C36" s="19">
        <v>57272</v>
      </c>
      <c r="D36" s="19">
        <v>42955</v>
      </c>
      <c r="E36" s="19">
        <v>17970.02</v>
      </c>
      <c r="F36" s="20">
        <f t="shared" si="0"/>
        <v>41.834524502386216</v>
      </c>
    </row>
    <row r="37" spans="1:6" s="2" customFormat="1" ht="38.25" x14ac:dyDescent="0.2">
      <c r="A37" s="18" t="s">
        <v>98</v>
      </c>
      <c r="B37" s="29" t="s">
        <v>99</v>
      </c>
      <c r="C37" s="19">
        <v>300000</v>
      </c>
      <c r="D37" s="19">
        <v>225000</v>
      </c>
      <c r="E37" s="19">
        <v>36509.199999999997</v>
      </c>
      <c r="F37" s="20">
        <f t="shared" si="0"/>
        <v>16.226311111111112</v>
      </c>
    </row>
    <row r="38" spans="1:6" s="2" customFormat="1" ht="25.5" x14ac:dyDescent="0.2">
      <c r="A38" s="18" t="s">
        <v>24</v>
      </c>
      <c r="B38" s="29" t="s">
        <v>25</v>
      </c>
      <c r="C38" s="19">
        <v>3528583</v>
      </c>
      <c r="D38" s="19">
        <v>3201847</v>
      </c>
      <c r="E38" s="19">
        <v>1283110</v>
      </c>
      <c r="F38" s="20">
        <f t="shared" si="0"/>
        <v>40.074057255078081</v>
      </c>
    </row>
    <row r="39" spans="1:6" s="5" customFormat="1" x14ac:dyDescent="0.2">
      <c r="A39" s="15" t="s">
        <v>117</v>
      </c>
      <c r="B39" s="30" t="s">
        <v>118</v>
      </c>
      <c r="C39" s="16">
        <v>12592731</v>
      </c>
      <c r="D39" s="16">
        <v>9932910</v>
      </c>
      <c r="E39" s="16">
        <v>7032497.8300000001</v>
      </c>
      <c r="F39" s="17">
        <f t="shared" si="0"/>
        <v>70.799975334519289</v>
      </c>
    </row>
    <row r="40" spans="1:6" s="2" customFormat="1" x14ac:dyDescent="0.2">
      <c r="A40" s="18" t="s">
        <v>65</v>
      </c>
      <c r="B40" s="29" t="s">
        <v>66</v>
      </c>
      <c r="C40" s="19">
        <v>3709897</v>
      </c>
      <c r="D40" s="19">
        <v>2940233</v>
      </c>
      <c r="E40" s="19">
        <v>2025731.44</v>
      </c>
      <c r="F40" s="20">
        <f t="shared" si="0"/>
        <v>68.896969729949973</v>
      </c>
    </row>
    <row r="41" spans="1:6" s="11" customFormat="1" ht="29.25" customHeight="1" x14ac:dyDescent="0.25">
      <c r="A41" s="18" t="s">
        <v>67</v>
      </c>
      <c r="B41" s="29" t="s">
        <v>68</v>
      </c>
      <c r="C41" s="19">
        <v>1189662</v>
      </c>
      <c r="D41" s="19">
        <v>921881</v>
      </c>
      <c r="E41" s="19">
        <v>758798.28</v>
      </c>
      <c r="F41" s="20">
        <f t="shared" si="0"/>
        <v>82.309786187154316</v>
      </c>
    </row>
    <row r="42" spans="1:6" s="2" customFormat="1" ht="25.5" x14ac:dyDescent="0.2">
      <c r="A42" s="18" t="s">
        <v>69</v>
      </c>
      <c r="B42" s="29" t="s">
        <v>70</v>
      </c>
      <c r="C42" s="19">
        <v>6228307</v>
      </c>
      <c r="D42" s="19">
        <v>4793307</v>
      </c>
      <c r="E42" s="19">
        <v>3679191.83</v>
      </c>
      <c r="F42" s="20">
        <f t="shared" si="0"/>
        <v>76.756857635031523</v>
      </c>
    </row>
    <row r="43" spans="1:6" s="2" customFormat="1" ht="25.5" x14ac:dyDescent="0.2">
      <c r="A43" s="18" t="s">
        <v>71</v>
      </c>
      <c r="B43" s="29" t="s">
        <v>72</v>
      </c>
      <c r="C43" s="19">
        <v>707902</v>
      </c>
      <c r="D43" s="19">
        <v>520526</v>
      </c>
      <c r="E43" s="19">
        <v>474588.67</v>
      </c>
      <c r="F43" s="20">
        <f t="shared" si="0"/>
        <v>91.174825080783663</v>
      </c>
    </row>
    <row r="44" spans="1:6" s="2" customFormat="1" x14ac:dyDescent="0.2">
      <c r="A44" s="18" t="s">
        <v>73</v>
      </c>
      <c r="B44" s="29" t="s">
        <v>74</v>
      </c>
      <c r="C44" s="19">
        <v>756963</v>
      </c>
      <c r="D44" s="19">
        <v>756963</v>
      </c>
      <c r="E44" s="19">
        <v>94187.61</v>
      </c>
      <c r="F44" s="20">
        <f t="shared" si="0"/>
        <v>12.442828777628497</v>
      </c>
    </row>
    <row r="45" spans="1:6" s="5" customFormat="1" x14ac:dyDescent="0.2">
      <c r="A45" s="15" t="s">
        <v>119</v>
      </c>
      <c r="B45" s="30" t="s">
        <v>120</v>
      </c>
      <c r="C45" s="16">
        <v>2119935</v>
      </c>
      <c r="D45" s="16">
        <v>1604976</v>
      </c>
      <c r="E45" s="16">
        <v>1105881.05</v>
      </c>
      <c r="F45" s="17">
        <f t="shared" si="0"/>
        <v>68.903276435286259</v>
      </c>
    </row>
    <row r="46" spans="1:6" s="2" customFormat="1" ht="25.5" x14ac:dyDescent="0.2">
      <c r="A46" s="18" t="s">
        <v>54</v>
      </c>
      <c r="B46" s="29" t="s">
        <v>55</v>
      </c>
      <c r="C46" s="19">
        <v>1673218</v>
      </c>
      <c r="D46" s="19">
        <v>1262533</v>
      </c>
      <c r="E46" s="19">
        <v>768097.55</v>
      </c>
      <c r="F46" s="20">
        <f t="shared" si="0"/>
        <v>60.837819684713189</v>
      </c>
    </row>
    <row r="47" spans="1:6" s="2" customFormat="1" ht="26.25" customHeight="1" x14ac:dyDescent="0.2">
      <c r="A47" s="18" t="s">
        <v>26</v>
      </c>
      <c r="B47" s="29" t="s">
        <v>27</v>
      </c>
      <c r="C47" s="19">
        <v>29628</v>
      </c>
      <c r="D47" s="19">
        <v>29628</v>
      </c>
      <c r="E47" s="19">
        <v>25064</v>
      </c>
      <c r="F47" s="20">
        <f t="shared" si="0"/>
        <v>84.595652760901856</v>
      </c>
    </row>
    <row r="48" spans="1:6" s="2" customFormat="1" ht="38.25" x14ac:dyDescent="0.2">
      <c r="A48" s="18" t="s">
        <v>28</v>
      </c>
      <c r="B48" s="29" t="s">
        <v>29</v>
      </c>
      <c r="C48" s="19">
        <v>417089</v>
      </c>
      <c r="D48" s="19">
        <v>312815</v>
      </c>
      <c r="E48" s="19">
        <v>312719.5</v>
      </c>
      <c r="F48" s="20">
        <f t="shared" si="0"/>
        <v>99.969470773460358</v>
      </c>
    </row>
    <row r="49" spans="1:6" s="5" customFormat="1" ht="24" customHeight="1" x14ac:dyDescent="0.2">
      <c r="A49" s="15" t="s">
        <v>121</v>
      </c>
      <c r="B49" s="30" t="s">
        <v>122</v>
      </c>
      <c r="C49" s="16">
        <v>9780782.4100000001</v>
      </c>
      <c r="D49" s="16">
        <v>9100799.4100000001</v>
      </c>
      <c r="E49" s="16">
        <v>3285529.32</v>
      </c>
      <c r="F49" s="17">
        <f t="shared" si="0"/>
        <v>36.10154638052834</v>
      </c>
    </row>
    <row r="50" spans="1:6" s="2" customFormat="1" ht="29.25" customHeight="1" x14ac:dyDescent="0.2">
      <c r="A50" s="18" t="s">
        <v>75</v>
      </c>
      <c r="B50" s="29" t="s">
        <v>76</v>
      </c>
      <c r="C50" s="19">
        <v>9549456</v>
      </c>
      <c r="D50" s="19">
        <v>8869473</v>
      </c>
      <c r="E50" s="19">
        <v>3233520.36</v>
      </c>
      <c r="F50" s="20">
        <f t="shared" si="0"/>
        <v>36.456736042829149</v>
      </c>
    </row>
    <row r="51" spans="1:6" s="2" customFormat="1" ht="25.5" x14ac:dyDescent="0.2">
      <c r="A51" s="18" t="s">
        <v>123</v>
      </c>
      <c r="B51" s="29" t="s">
        <v>124</v>
      </c>
      <c r="C51" s="19">
        <v>231326.41</v>
      </c>
      <c r="D51" s="19">
        <v>231326.41</v>
      </c>
      <c r="E51" s="19">
        <v>52008.959999999999</v>
      </c>
      <c r="F51" s="20">
        <f t="shared" si="0"/>
        <v>22.482932234153463</v>
      </c>
    </row>
    <row r="52" spans="1:6" s="5" customFormat="1" x14ac:dyDescent="0.2">
      <c r="A52" s="15" t="s">
        <v>125</v>
      </c>
      <c r="B52" s="30" t="s">
        <v>126</v>
      </c>
      <c r="C52" s="16">
        <v>12932391</v>
      </c>
      <c r="D52" s="16">
        <v>12932391</v>
      </c>
      <c r="E52" s="16">
        <v>6733656.4199999999</v>
      </c>
      <c r="F52" s="17">
        <f t="shared" si="0"/>
        <v>52.068147491055598</v>
      </c>
    </row>
    <row r="53" spans="1:6" s="2" customFormat="1" x14ac:dyDescent="0.2">
      <c r="A53" s="18" t="s">
        <v>100</v>
      </c>
      <c r="B53" s="29" t="s">
        <v>101</v>
      </c>
      <c r="C53" s="19">
        <v>59600</v>
      </c>
      <c r="D53" s="19">
        <v>59600</v>
      </c>
      <c r="E53" s="19">
        <v>0</v>
      </c>
      <c r="F53" s="20">
        <f t="shared" si="0"/>
        <v>0</v>
      </c>
    </row>
    <row r="54" spans="1:6" s="11" customFormat="1" ht="18" customHeight="1" x14ac:dyDescent="0.25">
      <c r="A54" s="18" t="s">
        <v>77</v>
      </c>
      <c r="B54" s="29" t="s">
        <v>78</v>
      </c>
      <c r="C54" s="19">
        <v>12836011</v>
      </c>
      <c r="D54" s="19">
        <v>12836011</v>
      </c>
      <c r="E54" s="19">
        <v>6696876.4199999999</v>
      </c>
      <c r="F54" s="20">
        <f t="shared" si="0"/>
        <v>52.172566851181415</v>
      </c>
    </row>
    <row r="55" spans="1:6" s="2" customFormat="1" ht="27.75" customHeight="1" x14ac:dyDescent="0.2">
      <c r="A55" s="18" t="s">
        <v>30</v>
      </c>
      <c r="B55" s="29" t="s">
        <v>31</v>
      </c>
      <c r="C55" s="19">
        <v>36780</v>
      </c>
      <c r="D55" s="19">
        <v>36780</v>
      </c>
      <c r="E55" s="19">
        <v>36780</v>
      </c>
      <c r="F55" s="20">
        <f t="shared" si="0"/>
        <v>100</v>
      </c>
    </row>
    <row r="56" spans="1:6" s="5" customFormat="1" ht="13.5" customHeight="1" x14ac:dyDescent="0.2">
      <c r="A56" s="15" t="s">
        <v>127</v>
      </c>
      <c r="B56" s="30" t="s">
        <v>128</v>
      </c>
      <c r="C56" s="16">
        <v>453882</v>
      </c>
      <c r="D56" s="16">
        <v>453882</v>
      </c>
      <c r="E56" s="16">
        <v>58106</v>
      </c>
      <c r="F56" s="17">
        <f t="shared" si="0"/>
        <v>12.802005807676887</v>
      </c>
    </row>
    <row r="57" spans="1:6" s="2" customFormat="1" ht="14.25" customHeight="1" x14ac:dyDescent="0.2">
      <c r="A57" s="18" t="s">
        <v>102</v>
      </c>
      <c r="B57" s="29" t="s">
        <v>103</v>
      </c>
      <c r="C57" s="19">
        <v>253882</v>
      </c>
      <c r="D57" s="19">
        <v>253882</v>
      </c>
      <c r="E57" s="19">
        <v>58106</v>
      </c>
      <c r="F57" s="20">
        <f t="shared" si="0"/>
        <v>22.887010500941383</v>
      </c>
    </row>
    <row r="58" spans="1:6" s="2" customFormat="1" ht="24.75" customHeight="1" x14ac:dyDescent="0.2">
      <c r="A58" s="18" t="s">
        <v>79</v>
      </c>
      <c r="B58" s="29" t="s">
        <v>80</v>
      </c>
      <c r="C58" s="19">
        <v>200000</v>
      </c>
      <c r="D58" s="19">
        <v>200000</v>
      </c>
      <c r="E58" s="19">
        <v>0</v>
      </c>
      <c r="F58" s="20">
        <f t="shared" si="0"/>
        <v>0</v>
      </c>
    </row>
    <row r="59" spans="1:6" s="5" customFormat="1" ht="19.5" customHeight="1" x14ac:dyDescent="0.2">
      <c r="A59" s="15" t="s">
        <v>129</v>
      </c>
      <c r="B59" s="30" t="s">
        <v>130</v>
      </c>
      <c r="C59" s="16">
        <v>1986620</v>
      </c>
      <c r="D59" s="16">
        <v>1986620</v>
      </c>
      <c r="E59" s="16">
        <v>907300</v>
      </c>
      <c r="F59" s="17">
        <f t="shared" si="0"/>
        <v>45.670535885071132</v>
      </c>
    </row>
    <row r="60" spans="1:6" s="2" customFormat="1" x14ac:dyDescent="0.2">
      <c r="A60" s="18" t="s">
        <v>81</v>
      </c>
      <c r="B60" s="29" t="s">
        <v>82</v>
      </c>
      <c r="C60" s="19">
        <v>1067120</v>
      </c>
      <c r="D60" s="19">
        <v>1067120</v>
      </c>
      <c r="E60" s="19">
        <v>455800</v>
      </c>
      <c r="F60" s="20">
        <f t="shared" si="0"/>
        <v>42.713096933803136</v>
      </c>
    </row>
    <row r="61" spans="1:6" s="14" customFormat="1" ht="39" customHeight="1" x14ac:dyDescent="0.2">
      <c r="A61" s="18" t="s">
        <v>90</v>
      </c>
      <c r="B61" s="29" t="s">
        <v>91</v>
      </c>
      <c r="C61" s="19">
        <v>919500</v>
      </c>
      <c r="D61" s="19">
        <v>919500</v>
      </c>
      <c r="E61" s="19">
        <v>451500</v>
      </c>
      <c r="F61" s="20">
        <f t="shared" si="0"/>
        <v>49.102773246329527</v>
      </c>
    </row>
    <row r="62" spans="1:6" s="34" customFormat="1" ht="21" customHeight="1" thickBot="1" x14ac:dyDescent="0.3">
      <c r="A62" s="21" t="s">
        <v>131</v>
      </c>
      <c r="B62" s="21"/>
      <c r="C62" s="32">
        <v>269411987.88</v>
      </c>
      <c r="D62" s="32">
        <v>213446413.88000003</v>
      </c>
      <c r="E62" s="32">
        <v>157123440.28</v>
      </c>
      <c r="F62" s="35">
        <f t="shared" si="0"/>
        <v>73.612593167451905</v>
      </c>
    </row>
    <row r="63" spans="1:6" s="12" customFormat="1" ht="19.5" customHeight="1" thickBot="1" x14ac:dyDescent="0.35">
      <c r="A63" s="36" t="s">
        <v>89</v>
      </c>
      <c r="B63" s="37"/>
      <c r="C63" s="37"/>
      <c r="D63" s="37"/>
      <c r="E63" s="37"/>
      <c r="F63" s="38"/>
    </row>
    <row r="64" spans="1:6" s="13" customFormat="1" ht="38.25" x14ac:dyDescent="0.2">
      <c r="A64" s="6" t="s">
        <v>1</v>
      </c>
      <c r="B64" s="6" t="s">
        <v>2</v>
      </c>
      <c r="C64" s="6" t="s">
        <v>3</v>
      </c>
      <c r="D64" s="6" t="s">
        <v>4</v>
      </c>
      <c r="E64" s="6" t="s">
        <v>5</v>
      </c>
      <c r="F64" s="6" t="s">
        <v>88</v>
      </c>
    </row>
    <row r="65" spans="1:6" s="14" customFormat="1" ht="14.25" x14ac:dyDescent="0.2">
      <c r="A65" s="18" t="s">
        <v>107</v>
      </c>
      <c r="B65" s="29" t="s">
        <v>108</v>
      </c>
      <c r="C65" s="19">
        <v>1369045.1400000001</v>
      </c>
      <c r="D65" s="19">
        <v>883908.85499999998</v>
      </c>
      <c r="E65" s="19">
        <v>1062290.1400000001</v>
      </c>
      <c r="F65" s="20">
        <f t="shared" ref="F65:F101" si="1">IF(D65=0,0,(E65/D65)*100)</f>
        <v>120.18095915556815</v>
      </c>
    </row>
    <row r="66" spans="1:6" s="12" customFormat="1" ht="51" x14ac:dyDescent="0.2">
      <c r="A66" s="18" t="s">
        <v>6</v>
      </c>
      <c r="B66" s="29" t="s">
        <v>7</v>
      </c>
      <c r="C66" s="19">
        <v>840375.14</v>
      </c>
      <c r="D66" s="19">
        <v>462656.35499999998</v>
      </c>
      <c r="E66" s="19">
        <v>597800.14</v>
      </c>
      <c r="F66" s="20">
        <f t="shared" si="1"/>
        <v>129.2104028269535</v>
      </c>
    </row>
    <row r="67" spans="1:6" s="12" customFormat="1" ht="25.5" x14ac:dyDescent="0.2">
      <c r="A67" s="18" t="s">
        <v>32</v>
      </c>
      <c r="B67" s="29" t="s">
        <v>33</v>
      </c>
      <c r="C67" s="19">
        <v>528670</v>
      </c>
      <c r="D67" s="19">
        <v>421252.5</v>
      </c>
      <c r="E67" s="19">
        <v>464490</v>
      </c>
      <c r="F67" s="20">
        <f t="shared" si="1"/>
        <v>110.26403404134099</v>
      </c>
    </row>
    <row r="68" spans="1:6" s="12" customFormat="1" x14ac:dyDescent="0.2">
      <c r="A68" s="18" t="s">
        <v>109</v>
      </c>
      <c r="B68" s="29" t="s">
        <v>110</v>
      </c>
      <c r="C68" s="19">
        <v>34187696.549999997</v>
      </c>
      <c r="D68" s="19">
        <v>32818682.162500001</v>
      </c>
      <c r="E68" s="19">
        <v>4457523.6399999997</v>
      </c>
      <c r="F68" s="20">
        <f t="shared" si="1"/>
        <v>13.582274930872613</v>
      </c>
    </row>
    <row r="69" spans="1:6" s="14" customFormat="1" ht="14.25" x14ac:dyDescent="0.2">
      <c r="A69" s="18" t="s">
        <v>34</v>
      </c>
      <c r="B69" s="29" t="s">
        <v>35</v>
      </c>
      <c r="C69" s="19">
        <v>3115108.52</v>
      </c>
      <c r="D69" s="19">
        <v>2709667.14</v>
      </c>
      <c r="E69" s="19">
        <v>390875.08999999997</v>
      </c>
      <c r="F69" s="20">
        <f t="shared" si="1"/>
        <v>14.425206854004951</v>
      </c>
    </row>
    <row r="70" spans="1:6" s="12" customFormat="1" ht="25.5" x14ac:dyDescent="0.2">
      <c r="A70" s="18" t="s">
        <v>36</v>
      </c>
      <c r="B70" s="29" t="s">
        <v>96</v>
      </c>
      <c r="C70" s="19">
        <v>13903149.030000001</v>
      </c>
      <c r="D70" s="19">
        <v>12984576.022499999</v>
      </c>
      <c r="E70" s="19">
        <v>3576587.69</v>
      </c>
      <c r="F70" s="20">
        <f t="shared" si="1"/>
        <v>27.54489390953081</v>
      </c>
    </row>
    <row r="71" spans="1:6" s="12" customFormat="1" x14ac:dyDescent="0.2">
      <c r="A71" s="18" t="s">
        <v>64</v>
      </c>
      <c r="B71" s="29" t="s">
        <v>93</v>
      </c>
      <c r="C71" s="19">
        <v>180000</v>
      </c>
      <c r="D71" s="19">
        <v>135000</v>
      </c>
      <c r="E71" s="19">
        <v>0</v>
      </c>
      <c r="F71" s="20">
        <f t="shared" si="1"/>
        <v>0</v>
      </c>
    </row>
    <row r="72" spans="1:6" s="12" customFormat="1" ht="25.5" x14ac:dyDescent="0.2">
      <c r="A72" s="18" t="s">
        <v>44</v>
      </c>
      <c r="B72" s="29" t="s">
        <v>45</v>
      </c>
      <c r="C72" s="19">
        <v>95000</v>
      </c>
      <c r="D72" s="19">
        <v>95000</v>
      </c>
      <c r="E72" s="19">
        <v>94768</v>
      </c>
      <c r="F72" s="20">
        <f t="shared" si="1"/>
        <v>99.755789473684203</v>
      </c>
    </row>
    <row r="73" spans="1:6" s="12" customFormat="1" ht="51" x14ac:dyDescent="0.2">
      <c r="A73" s="18" t="s">
        <v>132</v>
      </c>
      <c r="B73" s="29" t="s">
        <v>133</v>
      </c>
      <c r="C73" s="19">
        <v>1689444</v>
      </c>
      <c r="D73" s="19">
        <v>1689444</v>
      </c>
      <c r="E73" s="19">
        <v>395292.86</v>
      </c>
      <c r="F73" s="20">
        <f t="shared" si="1"/>
        <v>23.397807799489062</v>
      </c>
    </row>
    <row r="74" spans="1:6" s="14" customFormat="1" ht="38.25" x14ac:dyDescent="0.2">
      <c r="A74" s="18" t="s">
        <v>134</v>
      </c>
      <c r="B74" s="29" t="s">
        <v>135</v>
      </c>
      <c r="C74" s="19">
        <v>15204995</v>
      </c>
      <c r="D74" s="19">
        <v>15204995</v>
      </c>
      <c r="E74" s="19">
        <v>0</v>
      </c>
      <c r="F74" s="20">
        <f t="shared" si="1"/>
        <v>0</v>
      </c>
    </row>
    <row r="75" spans="1:6" s="13" customFormat="1" x14ac:dyDescent="0.2">
      <c r="A75" s="15" t="s">
        <v>113</v>
      </c>
      <c r="B75" s="30" t="s">
        <v>114</v>
      </c>
      <c r="C75" s="16">
        <v>3062790</v>
      </c>
      <c r="D75" s="16">
        <v>3062790</v>
      </c>
      <c r="E75" s="16">
        <v>1870422</v>
      </c>
      <c r="F75" s="17">
        <f t="shared" si="1"/>
        <v>61.069221200278179</v>
      </c>
    </row>
    <row r="76" spans="1:6" s="12" customFormat="1" ht="25.5" x14ac:dyDescent="0.2">
      <c r="A76" s="18" t="s">
        <v>8</v>
      </c>
      <c r="B76" s="29" t="s">
        <v>9</v>
      </c>
      <c r="C76" s="19">
        <v>3062790</v>
      </c>
      <c r="D76" s="19">
        <v>3062790</v>
      </c>
      <c r="E76" s="19">
        <v>1870422</v>
      </c>
      <c r="F76" s="20">
        <f t="shared" si="1"/>
        <v>61.069221200278179</v>
      </c>
    </row>
    <row r="77" spans="1:6" s="13" customFormat="1" x14ac:dyDescent="0.2">
      <c r="A77" s="15" t="s">
        <v>115</v>
      </c>
      <c r="B77" s="30" t="s">
        <v>116</v>
      </c>
      <c r="C77" s="16">
        <v>2921465.0300000003</v>
      </c>
      <c r="D77" s="16">
        <v>2216098.7725</v>
      </c>
      <c r="E77" s="16">
        <v>2847226.1900000004</v>
      </c>
      <c r="F77" s="17">
        <f t="shared" si="1"/>
        <v>128.47920974154147</v>
      </c>
    </row>
    <row r="78" spans="1:6" s="12" customFormat="1" ht="51" x14ac:dyDescent="0.2">
      <c r="A78" s="18" t="s">
        <v>12</v>
      </c>
      <c r="B78" s="29" t="s">
        <v>13</v>
      </c>
      <c r="C78" s="19">
        <v>2323624.29</v>
      </c>
      <c r="D78" s="19">
        <v>1742718.2175</v>
      </c>
      <c r="E78" s="19">
        <v>2259697.4500000002</v>
      </c>
      <c r="F78" s="20">
        <f t="shared" si="1"/>
        <v>129.66510749176811</v>
      </c>
    </row>
    <row r="79" spans="1:6" s="14" customFormat="1" ht="25.5" x14ac:dyDescent="0.2">
      <c r="A79" s="18" t="s">
        <v>16</v>
      </c>
      <c r="B79" s="29" t="s">
        <v>17</v>
      </c>
      <c r="C79" s="19">
        <v>100000</v>
      </c>
      <c r="D79" s="19">
        <v>100000</v>
      </c>
      <c r="E79" s="19">
        <v>89688</v>
      </c>
      <c r="F79" s="20">
        <f t="shared" si="1"/>
        <v>89.688000000000002</v>
      </c>
    </row>
    <row r="80" spans="1:6" s="12" customFormat="1" ht="38.25" x14ac:dyDescent="0.2">
      <c r="A80" s="18" t="s">
        <v>98</v>
      </c>
      <c r="B80" s="29" t="s">
        <v>99</v>
      </c>
      <c r="C80" s="19">
        <v>38050</v>
      </c>
      <c r="D80" s="19">
        <v>28537.499999999996</v>
      </c>
      <c r="E80" s="19">
        <v>38050</v>
      </c>
      <c r="F80" s="20">
        <f t="shared" si="1"/>
        <v>133.33333333333334</v>
      </c>
    </row>
    <row r="81" spans="1:6" s="12" customFormat="1" ht="25.5" x14ac:dyDescent="0.2">
      <c r="A81" s="18" t="s">
        <v>24</v>
      </c>
      <c r="B81" s="29" t="s">
        <v>25</v>
      </c>
      <c r="C81" s="19">
        <v>459790.74</v>
      </c>
      <c r="D81" s="19">
        <v>344843.05499999993</v>
      </c>
      <c r="E81" s="19">
        <v>459790.74</v>
      </c>
      <c r="F81" s="20">
        <f t="shared" si="1"/>
        <v>133.33333333333334</v>
      </c>
    </row>
    <row r="82" spans="1:6" s="13" customFormat="1" x14ac:dyDescent="0.2">
      <c r="A82" s="15" t="s">
        <v>117</v>
      </c>
      <c r="B82" s="30" t="s">
        <v>118</v>
      </c>
      <c r="C82" s="16">
        <v>376000</v>
      </c>
      <c r="D82" s="16">
        <v>348500</v>
      </c>
      <c r="E82" s="16">
        <v>227095</v>
      </c>
      <c r="F82" s="17">
        <f t="shared" si="1"/>
        <v>65.16355810616929</v>
      </c>
    </row>
    <row r="83" spans="1:6" s="2" customFormat="1" x14ac:dyDescent="0.2">
      <c r="A83" s="18" t="s">
        <v>65</v>
      </c>
      <c r="B83" s="29" t="s">
        <v>66</v>
      </c>
      <c r="C83" s="19">
        <v>130000</v>
      </c>
      <c r="D83" s="19">
        <v>127500</v>
      </c>
      <c r="E83" s="19">
        <v>129995</v>
      </c>
      <c r="F83" s="20">
        <f t="shared" si="1"/>
        <v>101.95686274509804</v>
      </c>
    </row>
    <row r="84" spans="1:6" s="2" customFormat="1" x14ac:dyDescent="0.2">
      <c r="A84" s="18" t="s">
        <v>67</v>
      </c>
      <c r="B84" s="29" t="s">
        <v>68</v>
      </c>
      <c r="C84" s="19">
        <v>108000</v>
      </c>
      <c r="D84" s="19">
        <v>88000</v>
      </c>
      <c r="E84" s="19">
        <v>6300</v>
      </c>
      <c r="F84" s="20">
        <f t="shared" si="1"/>
        <v>7.1590909090909092</v>
      </c>
    </row>
    <row r="85" spans="1:6" s="2" customFormat="1" ht="25.5" x14ac:dyDescent="0.2">
      <c r="A85" s="18" t="s">
        <v>69</v>
      </c>
      <c r="B85" s="29" t="s">
        <v>70</v>
      </c>
      <c r="C85" s="19">
        <v>110000</v>
      </c>
      <c r="D85" s="19">
        <v>105000</v>
      </c>
      <c r="E85" s="19">
        <v>90800</v>
      </c>
      <c r="F85" s="20">
        <f t="shared" si="1"/>
        <v>86.476190476190467</v>
      </c>
    </row>
    <row r="86" spans="1:6" s="2" customFormat="1" ht="25.5" x14ac:dyDescent="0.2">
      <c r="A86" s="18" t="s">
        <v>71</v>
      </c>
      <c r="B86" s="29" t="s">
        <v>72</v>
      </c>
      <c r="C86" s="19">
        <v>28000</v>
      </c>
      <c r="D86" s="19">
        <v>28000</v>
      </c>
      <c r="E86" s="19">
        <v>0</v>
      </c>
      <c r="F86" s="20">
        <f t="shared" si="1"/>
        <v>0</v>
      </c>
    </row>
    <row r="87" spans="1:6" s="5" customFormat="1" x14ac:dyDescent="0.2">
      <c r="A87" s="15" t="s">
        <v>121</v>
      </c>
      <c r="B87" s="30" t="s">
        <v>122</v>
      </c>
      <c r="C87" s="16">
        <v>7081236.7999999998</v>
      </c>
      <c r="D87" s="16">
        <v>7010927.5999999996</v>
      </c>
      <c r="E87" s="16">
        <v>281236.8</v>
      </c>
      <c r="F87" s="17">
        <f t="shared" si="1"/>
        <v>4.0114064221687302</v>
      </c>
    </row>
    <row r="88" spans="1:6" s="2" customFormat="1" x14ac:dyDescent="0.2">
      <c r="A88" s="18" t="s">
        <v>75</v>
      </c>
      <c r="B88" s="29" t="s">
        <v>76</v>
      </c>
      <c r="C88" s="19">
        <v>7081236.7999999998</v>
      </c>
      <c r="D88" s="19">
        <v>7010927.5999999996</v>
      </c>
      <c r="E88" s="19">
        <v>281236.8</v>
      </c>
      <c r="F88" s="20">
        <f t="shared" si="1"/>
        <v>4.0114064221687302</v>
      </c>
    </row>
    <row r="89" spans="1:6" s="5" customFormat="1" x14ac:dyDescent="0.2">
      <c r="A89" s="15" t="s">
        <v>125</v>
      </c>
      <c r="B89" s="30" t="s">
        <v>126</v>
      </c>
      <c r="C89" s="16">
        <v>3063049</v>
      </c>
      <c r="D89" s="16">
        <v>3063049</v>
      </c>
      <c r="E89" s="16">
        <v>2182383.35</v>
      </c>
      <c r="F89" s="17">
        <f t="shared" si="1"/>
        <v>71.248724718409662</v>
      </c>
    </row>
    <row r="90" spans="1:6" s="2" customFormat="1" x14ac:dyDescent="0.2">
      <c r="A90" s="18" t="s">
        <v>100</v>
      </c>
      <c r="B90" s="29" t="s">
        <v>101</v>
      </c>
      <c r="C90" s="19">
        <v>450000</v>
      </c>
      <c r="D90" s="19">
        <v>450000</v>
      </c>
      <c r="E90" s="19">
        <v>438050</v>
      </c>
      <c r="F90" s="20">
        <f t="shared" si="1"/>
        <v>97.344444444444449</v>
      </c>
    </row>
    <row r="91" spans="1:6" s="2" customFormat="1" x14ac:dyDescent="0.2">
      <c r="A91" s="18" t="s">
        <v>83</v>
      </c>
      <c r="B91" s="29" t="s">
        <v>92</v>
      </c>
      <c r="C91" s="19">
        <v>320665</v>
      </c>
      <c r="D91" s="19">
        <v>320665</v>
      </c>
      <c r="E91" s="19">
        <v>217704</v>
      </c>
      <c r="F91" s="20">
        <f t="shared" si="1"/>
        <v>67.891413157033043</v>
      </c>
    </row>
    <row r="92" spans="1:6" s="2" customFormat="1" x14ac:dyDescent="0.2">
      <c r="A92" s="18" t="s">
        <v>104</v>
      </c>
      <c r="B92" s="29" t="s">
        <v>105</v>
      </c>
      <c r="C92" s="19">
        <v>130420</v>
      </c>
      <c r="D92" s="19">
        <v>130420</v>
      </c>
      <c r="E92" s="19">
        <v>55665.35</v>
      </c>
      <c r="F92" s="20">
        <f t="shared" si="1"/>
        <v>42.681605581965954</v>
      </c>
    </row>
    <row r="93" spans="1:6" s="2" customFormat="1" ht="25.5" x14ac:dyDescent="0.2">
      <c r="A93" s="18" t="s">
        <v>136</v>
      </c>
      <c r="B93" s="29" t="s">
        <v>137</v>
      </c>
      <c r="C93" s="19">
        <v>150000</v>
      </c>
      <c r="D93" s="19">
        <v>150000</v>
      </c>
      <c r="E93" s="19">
        <v>0</v>
      </c>
      <c r="F93" s="20">
        <f t="shared" si="1"/>
        <v>0</v>
      </c>
    </row>
    <row r="94" spans="1:6" s="2" customFormat="1" x14ac:dyDescent="0.2">
      <c r="A94" s="18" t="s">
        <v>84</v>
      </c>
      <c r="B94" s="29" t="s">
        <v>85</v>
      </c>
      <c r="C94" s="19">
        <v>2011964</v>
      </c>
      <c r="D94" s="19">
        <v>2011964</v>
      </c>
      <c r="E94" s="19">
        <v>1470964</v>
      </c>
      <c r="F94" s="20">
        <f t="shared" si="1"/>
        <v>73.110850889976163</v>
      </c>
    </row>
    <row r="95" spans="1:6" s="5" customFormat="1" x14ac:dyDescent="0.2">
      <c r="A95" s="15" t="s">
        <v>127</v>
      </c>
      <c r="B95" s="30" t="s">
        <v>128</v>
      </c>
      <c r="C95" s="16">
        <v>2995794.59</v>
      </c>
      <c r="D95" s="16">
        <v>2277897.9424999999</v>
      </c>
      <c r="E95" s="16">
        <v>2709164.03</v>
      </c>
      <c r="F95" s="17">
        <f t="shared" si="1"/>
        <v>118.93263431401515</v>
      </c>
    </row>
    <row r="96" spans="1:6" s="2" customFormat="1" ht="25.5" x14ac:dyDescent="0.2">
      <c r="A96" s="18" t="s">
        <v>102</v>
      </c>
      <c r="B96" s="29" t="s">
        <v>103</v>
      </c>
      <c r="C96" s="19">
        <v>2690604.59</v>
      </c>
      <c r="D96" s="19">
        <v>2039607.9424999999</v>
      </c>
      <c r="E96" s="19">
        <v>2690604.59</v>
      </c>
      <c r="F96" s="20">
        <f t="shared" si="1"/>
        <v>131.91773447901249</v>
      </c>
    </row>
    <row r="97" spans="1:6" s="2" customFormat="1" x14ac:dyDescent="0.2">
      <c r="A97" s="18" t="s">
        <v>86</v>
      </c>
      <c r="B97" s="29" t="s">
        <v>87</v>
      </c>
      <c r="C97" s="19">
        <v>305190</v>
      </c>
      <c r="D97" s="19">
        <v>238290</v>
      </c>
      <c r="E97" s="19">
        <v>18559.439999999999</v>
      </c>
      <c r="F97" s="20">
        <f t="shared" si="1"/>
        <v>7.788593730328591</v>
      </c>
    </row>
    <row r="98" spans="1:6" s="5" customFormat="1" ht="18.75" customHeight="1" x14ac:dyDescent="0.2">
      <c r="A98" s="15" t="s">
        <v>129</v>
      </c>
      <c r="B98" s="30" t="s">
        <v>130</v>
      </c>
      <c r="C98" s="16">
        <v>1272080</v>
      </c>
      <c r="D98" s="16">
        <v>1272080</v>
      </c>
      <c r="E98" s="16">
        <v>180000</v>
      </c>
      <c r="F98" s="17">
        <f t="shared" si="1"/>
        <v>14.150053455757499</v>
      </c>
    </row>
    <row r="99" spans="1:6" s="2" customFormat="1" ht="18.75" customHeight="1" x14ac:dyDescent="0.2">
      <c r="A99" s="18" t="s">
        <v>81</v>
      </c>
      <c r="B99" s="29" t="s">
        <v>82</v>
      </c>
      <c r="C99" s="19">
        <v>962080</v>
      </c>
      <c r="D99" s="19">
        <v>962080</v>
      </c>
      <c r="E99" s="19">
        <v>0</v>
      </c>
      <c r="F99" s="20">
        <f t="shared" si="1"/>
        <v>0</v>
      </c>
    </row>
    <row r="100" spans="1:6" s="2" customFormat="1" ht="18.75" customHeight="1" x14ac:dyDescent="0.2">
      <c r="A100" s="18" t="s">
        <v>90</v>
      </c>
      <c r="B100" s="29" t="s">
        <v>91</v>
      </c>
      <c r="C100" s="19">
        <v>310000</v>
      </c>
      <c r="D100" s="19">
        <v>310000</v>
      </c>
      <c r="E100" s="19">
        <v>180000</v>
      </c>
      <c r="F100" s="20">
        <f t="shared" si="1"/>
        <v>58.064516129032263</v>
      </c>
    </row>
    <row r="101" spans="1:6" s="33" customFormat="1" ht="18.75" customHeight="1" x14ac:dyDescent="0.25">
      <c r="A101" s="21" t="s">
        <v>138</v>
      </c>
      <c r="B101" s="21"/>
      <c r="C101" s="32">
        <v>56329157.109999999</v>
      </c>
      <c r="D101" s="32">
        <v>52953934.332500003</v>
      </c>
      <c r="E101" s="32">
        <v>15817341.15</v>
      </c>
      <c r="F101" s="35">
        <f t="shared" si="1"/>
        <v>29.870001822116265</v>
      </c>
    </row>
    <row r="102" spans="1:6" s="2" customFormat="1" ht="25.5" customHeight="1" x14ac:dyDescent="0.3">
      <c r="A102" s="7"/>
      <c r="B102" s="8" t="s">
        <v>139</v>
      </c>
      <c r="C102" s="9">
        <f>C101+C62</f>
        <v>325741144.99000001</v>
      </c>
      <c r="D102" s="9">
        <f>D101+D62</f>
        <v>266400348.21250004</v>
      </c>
      <c r="E102" s="9">
        <f t="shared" ref="E102" si="2">E101+E62</f>
        <v>172940781.43000001</v>
      </c>
      <c r="F102" s="10">
        <f>SUM(E102/D102*100)</f>
        <v>64.917625892909882</v>
      </c>
    </row>
    <row r="103" spans="1:6" s="2" customFormat="1" ht="18.75" x14ac:dyDescent="0.3">
      <c r="A103" s="22"/>
      <c r="B103" s="23"/>
      <c r="C103" s="24"/>
      <c r="D103" s="24"/>
      <c r="E103" s="24"/>
      <c r="F103" s="25"/>
    </row>
    <row r="105" spans="1:6" s="26" customFormat="1" ht="20.25" customHeight="1" x14ac:dyDescent="0.3">
      <c r="B105" s="27" t="s">
        <v>94</v>
      </c>
      <c r="C105" s="28"/>
      <c r="D105" s="28" t="s">
        <v>95</v>
      </c>
    </row>
  </sheetData>
  <mergeCells count="5">
    <mergeCell ref="A63:F63"/>
    <mergeCell ref="A2:E2"/>
    <mergeCell ref="A3:F3"/>
    <mergeCell ref="A1:F1"/>
    <mergeCell ref="A5:F5"/>
  </mergeCells>
  <pageMargins left="0.32" right="0.33" top="0.39370078740157499" bottom="0.39370078740157499" header="0" footer="0"/>
  <pageSetup paperSize="9" scale="84" fitToHeight="50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Олена</cp:lastModifiedBy>
  <cp:lastPrinted>2023-11-06T12:57:36Z</cp:lastPrinted>
  <dcterms:created xsi:type="dcterms:W3CDTF">2021-04-13T12:35:47Z</dcterms:created>
  <dcterms:modified xsi:type="dcterms:W3CDTF">2023-12-22T08:08:04Z</dcterms:modified>
</cp:coreProperties>
</file>