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Інформація про виконання бюджету\2023 рік\за 2022 рік\"/>
    </mc:Choice>
  </mc:AlternateContent>
  <xr:revisionPtr revIDLastSave="0" documentId="13_ncr:1_{AB37C325-7CE4-4138-82D2-879E0214C8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одаток1" sheetId="3" r:id="rId1"/>
  </sheets>
  <definedNames>
    <definedName name="_xlnm.Print_Titles" localSheetId="0">додаток1!$4:$5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3" l="1"/>
  <c r="E105" i="3"/>
  <c r="F70" i="3"/>
  <c r="F69" i="3"/>
  <c r="F87" i="3"/>
  <c r="F86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5" i="3"/>
  <c r="F84" i="3"/>
  <c r="F83" i="3"/>
  <c r="F82" i="3"/>
  <c r="F81" i="3"/>
  <c r="F80" i="3"/>
  <c r="F79" i="3"/>
  <c r="F77" i="3"/>
  <c r="F76" i="3"/>
  <c r="F71" i="3"/>
  <c r="F67" i="3"/>
  <c r="F66" i="3"/>
  <c r="F65" i="3"/>
  <c r="F63" i="3"/>
  <c r="F62" i="3"/>
  <c r="F61" i="3"/>
  <c r="F57" i="3"/>
  <c r="F52" i="3"/>
  <c r="F51" i="3"/>
  <c r="F48" i="3"/>
  <c r="F47" i="3"/>
  <c r="F46" i="3"/>
  <c r="F42" i="3"/>
  <c r="F40" i="3"/>
  <c r="F29" i="3"/>
  <c r="F28" i="3"/>
  <c r="F25" i="3"/>
  <c r="F23" i="3"/>
  <c r="F21" i="3"/>
  <c r="F20" i="3"/>
  <c r="F18" i="3"/>
  <c r="F16" i="3"/>
  <c r="F14" i="3"/>
  <c r="F13" i="3"/>
  <c r="F8" i="3"/>
  <c r="F7" i="3"/>
  <c r="F6" i="3"/>
  <c r="F75" i="3"/>
  <c r="F74" i="3"/>
  <c r="F73" i="3"/>
  <c r="F72" i="3"/>
  <c r="F68" i="3"/>
  <c r="F64" i="3"/>
  <c r="F60" i="3"/>
  <c r="F59" i="3"/>
  <c r="F58" i="3"/>
  <c r="F56" i="3"/>
  <c r="F55" i="3"/>
  <c r="F54" i="3"/>
  <c r="F53" i="3"/>
  <c r="F50" i="3"/>
  <c r="F49" i="3"/>
  <c r="F45" i="3"/>
  <c r="F44" i="3"/>
  <c r="F43" i="3"/>
  <c r="F41" i="3"/>
  <c r="F39" i="3"/>
  <c r="F38" i="3"/>
  <c r="F37" i="3"/>
  <c r="F36" i="3"/>
  <c r="F35" i="3"/>
  <c r="F34" i="3"/>
  <c r="F33" i="3"/>
  <c r="F32" i="3"/>
  <c r="F31" i="3"/>
  <c r="F30" i="3"/>
  <c r="F27" i="3"/>
  <c r="F26" i="3"/>
  <c r="F24" i="3"/>
  <c r="F22" i="3"/>
  <c r="F19" i="3"/>
  <c r="F17" i="3"/>
  <c r="F15" i="3"/>
  <c r="F12" i="3"/>
  <c r="F11" i="3"/>
  <c r="F10" i="3"/>
  <c r="F9" i="3"/>
  <c r="F105" i="3" l="1"/>
</calcChain>
</file>

<file path=xl/sharedStrings.xml><?xml version="1.0" encoding="utf-8"?>
<sst xmlns="http://schemas.openxmlformats.org/spreadsheetml/2006/main" count="210" uniqueCount="191">
  <si>
    <t>грн.</t>
  </si>
  <si>
    <t>ККД</t>
  </si>
  <si>
    <t>Доходи</t>
  </si>
  <si>
    <t>% викон.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</si>
  <si>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</si>
  <si>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</si>
  <si>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</si>
  <si>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</si>
  <si>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</si>
  <si>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</si>
  <si>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</si>
  <si>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</si>
  <si>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</si>
  <si>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</si>
  <si>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</si>
  <si>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</si>
  <si>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</si>
  <si>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</si>
  <si>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</si>
  <si>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</si>
  <si>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13010000</t>
  </si>
  <si>
    <t>Рентна плата за спеціальне використання лісових ресурсів 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</si>
  <si>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</si>
  <si>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</si>
  <si>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</si>
  <si>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</si>
  <si>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</si>
  <si>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</si>
  <si>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13040000</t>
  </si>
  <si>
    <t>Рентна плата за користування надрами місцевого значення</t>
  </si>
  <si>
    <t>13040100</t>
  </si>
  <si>
    <t>Рентна плата за користування надрами для видобування корисних копалин місцевого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</si>
  <si>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</si>
  <si>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</si>
  <si>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</si>
  <si>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</si>
  <si>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</si>
  <si>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</si>
  <si>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</si>
  <si>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</si>
  <si>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</si>
  <si>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</si>
  <si>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</si>
  <si>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</si>
  <si>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</si>
  <si>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</si>
  <si>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</si>
  <si>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</si>
  <si>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</si>
  <si>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</si>
  <si>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</si>
  <si>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</si>
  <si>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</si>
  <si>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</si>
  <si>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</si>
  <si>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</si>
  <si>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</si>
  <si>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</si>
  <si>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</si>
  <si>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</si>
  <si>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</si>
  <si>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</si>
  <si>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</si>
  <si>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</si>
  <si>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</si>
  <si>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</si>
  <si>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</si>
  <si>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</si>
  <si>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</si>
  <si>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</si>
  <si>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</si>
  <si>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</si>
  <si>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</si>
  <si>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</si>
  <si>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</si>
  <si>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</si>
  <si>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</si>
  <si>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</si>
  <si>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</si>
  <si>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</si>
  <si>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</si>
  <si>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</si>
  <si>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</si>
  <si>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</si>
  <si>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</si>
  <si>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</si>
  <si>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</si>
  <si>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</si>
  <si>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</si>
  <si>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</si>
  <si>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</si>
  <si>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</si>
  <si>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</si>
  <si>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</si>
  <si>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</si>
  <si>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</si>
  <si>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</si>
  <si>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</si>
  <si>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</si>
  <si>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</si>
  <si>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</si>
  <si>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</si>
  <si>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</si>
  <si>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</si>
  <si>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</si>
  <si>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</si>
  <si>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</si>
  <si>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</si>
  <si>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</si>
  <si>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22090200</t>
  </si>
  <si>
    <t>Державне мито, не віднесене до інших категорій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</si>
  <si>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</si>
  <si>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</si>
  <si>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</si>
  <si>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</si>
  <si>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24000000</t>
  </si>
  <si>
    <t>Інші неподаткові надходження  </t>
  </si>
  <si>
    <t>24060000</t>
  </si>
  <si>
    <t>24060300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</si>
  <si>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</si>
  <si>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</si>
  <si>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</si>
  <si>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</si>
  <si>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</si>
  <si>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</si>
  <si>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</si>
  <si>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</si>
  <si>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</si>
  <si>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</si>
  <si>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41050900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</si>
  <si>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</si>
  <si>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</si>
  <si>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</si>
  <si>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</si>
  <si>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</si>
  <si>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</si>
  <si>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</si>
  <si>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</si>
  <si>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</si>
  <si>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</si>
  <si>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</si>
  <si>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</si>
  <si>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</si>
  <si>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</si>
  <si>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</si>
  <si>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</si>
  <si>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</si>
  <si>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</si>
  <si>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</si>
  <si>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</si>
  <si>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</si>
  <si>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</si>
  <si>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</si>
  <si>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</si>
  <si>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19000000</t>
  </si>
  <si>
    <t>19010000</t>
  </si>
  <si>
    <t>19010100</t>
  </si>
  <si>
    <t>19010200</t>
  </si>
  <si>
    <t>19010300</t>
  </si>
  <si>
    <t>24062100</t>
  </si>
  <si>
    <t>25000000</t>
  </si>
  <si>
    <t>25010000</t>
  </si>
  <si>
    <t>25010100</t>
  </si>
  <si>
    <t>25010300</t>
  </si>
  <si>
    <t>25010400</t>
  </si>
  <si>
    <t>25020000</t>
  </si>
  <si>
    <t>25020100</t>
  </si>
  <si>
    <t>25020200</t>
  </si>
  <si>
    <t>Начальник фінансового управління</t>
  </si>
  <si>
    <t>Наталія ГОРБОНОС</t>
  </si>
  <si>
    <t>Загальний фонд</t>
  </si>
  <si>
    <t>Спеціальний фонд</t>
  </si>
  <si>
    <t>ВСЬОГО ДОХОДІВ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</si>
  <si>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</si>
  <si>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</si>
  <si>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</si>
  <si>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</si>
  <si>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</si>
  <si>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</si>
  <si>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33010500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</si>
  <si>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Х `Перехідні положення` Земельного кодексу України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</si>
  <si>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</si>
  <si>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</si>
  <si>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41040000</t>
  </si>
  <si>
    <t>Дотації з місцевих бюджетів іншим місцевим бюджетам</t>
  </si>
  <si>
    <t>41040400</t>
  </si>
  <si>
    <t>Інші дотації з місцевого бюджету</t>
  </si>
  <si>
    <t xml:space="preserve"> Уточнений план за              2022р</t>
  </si>
  <si>
    <t xml:space="preserve">Фактично надійшло за           2022р </t>
  </si>
  <si>
    <t>за 2022 рік</t>
  </si>
  <si>
    <t xml:space="preserve">Аналіз виконання  бюджету Петриківської селищної територіальної громади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</si>
</sst>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,##0.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Fill="1"/>
    <xf numFmtId="0" fontId="4" fillId="0" borderId="0" xfId="0" applyFont="1"/>
    <xf numFmtId="4" fontId="4" fillId="0" borderId="0" xfId="0" applyNumberFormat="1" applyFont="1" applyAlignment="1">
      <alignment wrapText="1"/>
    </xf>
    <xf numFmtId="4" fontId="4" fillId="0" borderId="0" xfId="0" applyNumberFormat="1" applyFont="1"/>
    <xf numFmtId="4" fontId="4" fillId="0" borderId="0" xfId="0" applyNumberFormat="1" applyFont="1" applyFill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164" fontId="3" fillId="0" borderId="1" xfId="0" applyNumberFormat="1" applyFont="1" applyBorder="1"/>
    <xf numFmtId="165" fontId="3" fillId="0" borderId="1" xfId="0" applyNumberFormat="1" applyFont="1" applyFill="1" applyBorder="1" applyAlignment="1"/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" xfId="0" applyFont="1" applyBorder="1"/>
    <xf numFmtId="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1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tabSelected="1" topLeftCell="B1" workbookViewId="0">
      <selection activeCell="B2" sqref="B2:F2"/>
    </sheetView>
  </sheetViews>
  <sheetFormatPr defaultRowHeight="12.75" x14ac:dyDescent="0.2"/>
  <cols>
    <col min="1" max="1" width="0" style="2" hidden="1" customWidth="1"/>
    <col min="2" max="2" width="16.7109375" style="6" customWidth="1"/>
    <col min="3" max="3" width="54" style="3" customWidth="1"/>
    <col min="4" max="4" width="17.140625" style="4" customWidth="1"/>
    <col min="5" max="5" width="16.28515625" style="4" customWidth="1"/>
    <col min="6" max="6" width="15" style="5" customWidth="1"/>
    <col min="7" max="16384" width="9.140625" style="2"/>
  </cols>
  <sheetData>
    <row r="1" spans="1:8" ht="32.25" customHeight="1" x14ac:dyDescent="0.25">
      <c r="B1" s="40" t="s">
        <v>190</v>
      </c>
      <c r="C1" s="40"/>
      <c r="D1" s="40"/>
      <c r="E1" s="40"/>
      <c r="F1" s="40"/>
    </row>
    <row r="2" spans="1:8" ht="18.75" x14ac:dyDescent="0.3">
      <c r="B2" s="39" t="s">
        <v>189</v>
      </c>
      <c r="C2" s="39"/>
      <c r="D2" s="39"/>
      <c r="E2" s="39"/>
      <c r="F2" s="39"/>
    </row>
    <row r="3" spans="1:8" ht="15.75" x14ac:dyDescent="0.25">
      <c r="B3" s="11"/>
      <c r="C3" s="12"/>
      <c r="D3" s="13"/>
      <c r="E3" s="13"/>
      <c r="F3" s="14" t="s">
        <v>0</v>
      </c>
    </row>
    <row r="4" spans="1:8" ht="63" customHeight="1" x14ac:dyDescent="0.2">
      <c r="A4" s="32"/>
      <c r="B4" s="15" t="s">
        <v>1</v>
      </c>
      <c r="C4" s="16" t="s">
        <v>2</v>
      </c>
      <c r="D4" s="16" t="s">
        <v>187</v>
      </c>
      <c r="E4" s="16" t="s">
        <v>188</v>
      </c>
      <c r="F4" s="17" t="s">
        <v>3</v>
      </c>
      <c r="H4" s="2" t="s">
        <v>137</v>
      </c>
    </row>
    <row r="5" spans="1:8" ht="17.25" customHeight="1" x14ac:dyDescent="0.2">
      <c r="A5" s="32"/>
      <c r="B5" s="37" t="s">
        <v>170</v>
      </c>
      <c r="C5" s="37"/>
      <c r="D5" s="37"/>
      <c r="E5" s="37"/>
      <c r="F5" s="37"/>
    </row>
    <row r="6" spans="1:8" ht="18.75" customHeight="1" x14ac:dyDescent="0.25">
      <c r="A6" s="33"/>
      <c r="B6" s="18" t="s">
        <v>4</v>
      </c>
      <c r="C6" s="19" t="s">
        <v>5</v>
      </c>
      <c r="D6" s="28">
        <v>161649220</v>
      </c>
      <c r="E6" s="28">
        <v>179124100.22999996</v>
      </c>
      <c r="F6" s="29">
        <f t="shared" ref="F6:F37" si="0">IF(D6=0,0,E6/D6*100)</f>
        <v>110.81037089445897</v>
      </c>
    </row>
    <row r="7" spans="1:8" ht="31.5" x14ac:dyDescent="0.25">
      <c r="A7" s="33"/>
      <c r="B7" s="18" t="s">
        <v>6</v>
      </c>
      <c r="C7" s="19" t="s">
        <v>7</v>
      </c>
      <c r="D7" s="28">
        <v>114382420</v>
      </c>
      <c r="E7" s="28">
        <v>130108392.50999999</v>
      </c>
      <c r="F7" s="29">
        <f t="shared" si="0"/>
        <v>113.74859223121874</v>
      </c>
    </row>
    <row r="8" spans="1:8" ht="15.75" x14ac:dyDescent="0.25">
      <c r="A8" s="33"/>
      <c r="B8" s="18" t="s">
        <v>8</v>
      </c>
      <c r="C8" s="19" t="s">
        <v>9</v>
      </c>
      <c r="D8" s="28">
        <v>114382420</v>
      </c>
      <c r="E8" s="28">
        <v>130108392.50999999</v>
      </c>
      <c r="F8" s="29">
        <f t="shared" si="0"/>
        <v>113.74859223121874</v>
      </c>
    </row>
    <row r="9" spans="1:8" ht="47.25" x14ac:dyDescent="0.25">
      <c r="A9" s="33">
        <v>0</v>
      </c>
      <c r="B9" s="20" t="s">
        <v>10</v>
      </c>
      <c r="C9" s="21" t="s">
        <v>11</v>
      </c>
      <c r="D9" s="27">
        <v>98360920</v>
      </c>
      <c r="E9" s="27">
        <v>107554045.77</v>
      </c>
      <c r="F9" s="29">
        <f t="shared" si="0"/>
        <v>109.34631942238849</v>
      </c>
    </row>
    <row r="10" spans="1:8" ht="78.75" x14ac:dyDescent="0.25">
      <c r="A10" s="33">
        <v>0</v>
      </c>
      <c r="B10" s="20" t="s">
        <v>12</v>
      </c>
      <c r="C10" s="21" t="s">
        <v>13</v>
      </c>
      <c r="D10" s="27">
        <v>6760200</v>
      </c>
      <c r="E10" s="27">
        <v>7442183.8700000001</v>
      </c>
      <c r="F10" s="29">
        <f t="shared" si="0"/>
        <v>110.08822031892547</v>
      </c>
    </row>
    <row r="11" spans="1:8" ht="47.25" x14ac:dyDescent="0.25">
      <c r="A11" s="33">
        <v>0</v>
      </c>
      <c r="B11" s="20" t="s">
        <v>14</v>
      </c>
      <c r="C11" s="21" t="s">
        <v>15</v>
      </c>
      <c r="D11" s="27">
        <v>8597700</v>
      </c>
      <c r="E11" s="27">
        <v>14556681.58</v>
      </c>
      <c r="F11" s="29">
        <f t="shared" si="0"/>
        <v>169.30901962152669</v>
      </c>
    </row>
    <row r="12" spans="1:8" ht="47.25" x14ac:dyDescent="0.25">
      <c r="A12" s="33">
        <v>0</v>
      </c>
      <c r="B12" s="20" t="s">
        <v>16</v>
      </c>
      <c r="C12" s="21" t="s">
        <v>17</v>
      </c>
      <c r="D12" s="27">
        <v>663600</v>
      </c>
      <c r="E12" s="27">
        <v>555481.29</v>
      </c>
      <c r="F12" s="29">
        <f t="shared" si="0"/>
        <v>83.707246835443044</v>
      </c>
    </row>
    <row r="13" spans="1:8" ht="31.5" x14ac:dyDescent="0.25">
      <c r="A13" s="33"/>
      <c r="B13" s="18" t="s">
        <v>18</v>
      </c>
      <c r="C13" s="22" t="s">
        <v>19</v>
      </c>
      <c r="D13" s="28">
        <v>3832500</v>
      </c>
      <c r="E13" s="28">
        <v>3646017.11</v>
      </c>
      <c r="F13" s="29">
        <f t="shared" si="0"/>
        <v>95.134171167645135</v>
      </c>
    </row>
    <row r="14" spans="1:8" ht="31.5" x14ac:dyDescent="0.25">
      <c r="A14" s="33"/>
      <c r="B14" s="18" t="s">
        <v>20</v>
      </c>
      <c r="C14" s="22" t="s">
        <v>21</v>
      </c>
      <c r="D14" s="28">
        <v>169900</v>
      </c>
      <c r="E14" s="28">
        <v>188819.9</v>
      </c>
      <c r="F14" s="29">
        <f t="shared" si="0"/>
        <v>111.13590347263096</v>
      </c>
    </row>
    <row r="15" spans="1:8" x14ac:dyDescent="0.25">
      <c r="A15" s="33">
        <v>0</v>
      </c>
      <c r="B15" s="20" t="s">
        <v>22</v>
      </c>
      <c r="C15" s="21" t="s">
        <v>23</v>
      </c>
      <c r="D15" s="27">
        <v>169900</v>
      </c>
      <c r="E15" s="27">
        <v>188819.9</v>
      </c>
      <c r="F15" s="29">
        <f t="shared" si="0"/>
        <v>111.13590347263096</v>
      </c>
    </row>
    <row r="16" spans="1:8" s="1" customFormat="1" ht="31.5" x14ac:dyDescent="0.25">
      <c r="A16" s="34"/>
      <c r="B16" s="18" t="s">
        <v>24</v>
      </c>
      <c r="C16" s="22" t="s">
        <v>25</v>
      </c>
      <c r="D16" s="28">
        <v>7300</v>
      </c>
      <c r="E16" s="28">
        <v>10153.77</v>
      </c>
      <c r="F16" s="29">
        <f t="shared" si="0"/>
        <v>139.09273972602739</v>
      </c>
    </row>
    <row r="17" spans="1:6" ht="47.25" x14ac:dyDescent="0.25">
      <c r="A17" s="33">
        <v>0</v>
      </c>
      <c r="B17" s="20" t="s">
        <v>26</v>
      </c>
      <c r="C17" s="21" t="s">
        <v>27</v>
      </c>
      <c r="D17" s="27">
        <v>7300</v>
      </c>
      <c r="E17" s="27">
        <v>10153.77</v>
      </c>
      <c r="F17" s="29">
        <f t="shared" si="0"/>
        <v>139.09273972602739</v>
      </c>
    </row>
    <row r="18" spans="1:6" s="1" customFormat="1" ht="31.5" x14ac:dyDescent="0.25">
      <c r="A18" s="34"/>
      <c r="B18" s="18" t="s">
        <v>28</v>
      </c>
      <c r="C18" s="22" t="s">
        <v>29</v>
      </c>
      <c r="D18" s="28">
        <v>3655300</v>
      </c>
      <c r="E18" s="28">
        <v>3447043.44</v>
      </c>
      <c r="F18" s="29">
        <f t="shared" si="0"/>
        <v>94.302613738954392</v>
      </c>
    </row>
    <row r="19" spans="1:6" ht="47.25" x14ac:dyDescent="0.25">
      <c r="A19" s="33">
        <v>0</v>
      </c>
      <c r="B19" s="20" t="s">
        <v>30</v>
      </c>
      <c r="C19" s="21" t="s">
        <v>31</v>
      </c>
      <c r="D19" s="27">
        <v>3655300</v>
      </c>
      <c r="E19" s="27">
        <v>3447043.44</v>
      </c>
      <c r="F19" s="29">
        <f t="shared" si="0"/>
        <v>94.302613738954392</v>
      </c>
    </row>
    <row r="20" spans="1:6" s="1" customFormat="1" ht="15.75" x14ac:dyDescent="0.25">
      <c r="A20" s="34"/>
      <c r="B20" s="18" t="s">
        <v>32</v>
      </c>
      <c r="C20" s="22" t="s">
        <v>33</v>
      </c>
      <c r="D20" s="28">
        <v>5608400</v>
      </c>
      <c r="E20" s="28">
        <v>6010376.9299999997</v>
      </c>
      <c r="F20" s="29">
        <f t="shared" si="0"/>
        <v>107.16740835175807</v>
      </c>
    </row>
    <row r="21" spans="1:6" s="1" customFormat="1" ht="31.5" x14ac:dyDescent="0.25">
      <c r="A21" s="34"/>
      <c r="B21" s="18" t="s">
        <v>34</v>
      </c>
      <c r="C21" s="22" t="s">
        <v>35</v>
      </c>
      <c r="D21" s="28">
        <v>540000</v>
      </c>
      <c r="E21" s="28">
        <v>622930.84</v>
      </c>
      <c r="F21" s="29">
        <f t="shared" si="0"/>
        <v>115.35756296296296</v>
      </c>
    </row>
    <row r="22" spans="1:6" ht="15.75" x14ac:dyDescent="0.25">
      <c r="A22" s="33">
        <v>0</v>
      </c>
      <c r="B22" s="20" t="s">
        <v>36</v>
      </c>
      <c r="C22" s="21" t="s">
        <v>37</v>
      </c>
      <c r="D22" s="27">
        <v>540000</v>
      </c>
      <c r="E22" s="27">
        <v>622930.84</v>
      </c>
      <c r="F22" s="29">
        <f t="shared" si="0"/>
        <v>115.35756296296296</v>
      </c>
    </row>
    <row r="23" spans="1:6" s="1" customFormat="1" ht="31.5" x14ac:dyDescent="0.25">
      <c r="A23" s="34"/>
      <c r="B23" s="18" t="s">
        <v>38</v>
      </c>
      <c r="C23" s="22" t="s">
        <v>39</v>
      </c>
      <c r="D23" s="28">
        <v>3353300</v>
      </c>
      <c r="E23" s="28">
        <v>3414672.25</v>
      </c>
      <c r="F23" s="29">
        <f t="shared" si="0"/>
        <v>101.83020457459816</v>
      </c>
    </row>
    <row r="24" spans="1:6" ht="15.75" x14ac:dyDescent="0.25">
      <c r="A24" s="33">
        <v>0</v>
      </c>
      <c r="B24" s="20" t="s">
        <v>40</v>
      </c>
      <c r="C24" s="21" t="s">
        <v>37</v>
      </c>
      <c r="D24" s="27">
        <v>3353300</v>
      </c>
      <c r="E24" s="27">
        <v>3414672.25</v>
      </c>
      <c r="F24" s="29">
        <f t="shared" si="0"/>
        <v>101.83020457459816</v>
      </c>
    </row>
    <row r="25" spans="1:6" s="1" customFormat="1" ht="47.25" x14ac:dyDescent="0.25">
      <c r="A25" s="34"/>
      <c r="B25" s="18" t="s">
        <v>41</v>
      </c>
      <c r="C25" s="22" t="s">
        <v>42</v>
      </c>
      <c r="D25" s="28">
        <v>1715100</v>
      </c>
      <c r="E25" s="28">
        <v>1972773.8399999999</v>
      </c>
      <c r="F25" s="29">
        <f t="shared" si="0"/>
        <v>115.02383767710336</v>
      </c>
    </row>
    <row r="26" spans="1:6" ht="94.5" x14ac:dyDescent="0.25">
      <c r="A26" s="33">
        <v>0</v>
      </c>
      <c r="B26" s="20" t="s">
        <v>43</v>
      </c>
      <c r="C26" s="21" t="s">
        <v>44</v>
      </c>
      <c r="D26" s="27">
        <v>635300</v>
      </c>
      <c r="E26" s="27">
        <v>870984.9</v>
      </c>
      <c r="F26" s="29">
        <f t="shared" si="0"/>
        <v>137.09820557217063</v>
      </c>
    </row>
    <row r="27" spans="1:6" ht="78.75" x14ac:dyDescent="0.25">
      <c r="A27" s="33">
        <v>0</v>
      </c>
      <c r="B27" s="20" t="s">
        <v>45</v>
      </c>
      <c r="C27" s="21" t="s">
        <v>46</v>
      </c>
      <c r="D27" s="27">
        <v>1079800</v>
      </c>
      <c r="E27" s="27">
        <v>1101788.94</v>
      </c>
      <c r="F27" s="29">
        <f t="shared" si="0"/>
        <v>102.03639007223559</v>
      </c>
    </row>
    <row r="28" spans="1:6" s="1" customFormat="1" ht="47.25" x14ac:dyDescent="0.25">
      <c r="A28" s="34"/>
      <c r="B28" s="18" t="s">
        <v>47</v>
      </c>
      <c r="C28" s="22" t="s">
        <v>48</v>
      </c>
      <c r="D28" s="28">
        <v>37825900</v>
      </c>
      <c r="E28" s="28">
        <v>39359313.68</v>
      </c>
      <c r="F28" s="29">
        <f t="shared" si="0"/>
        <v>104.05387229385157</v>
      </c>
    </row>
    <row r="29" spans="1:6" s="1" customFormat="1" ht="15.75" x14ac:dyDescent="0.25">
      <c r="A29" s="34"/>
      <c r="B29" s="18" t="s">
        <v>49</v>
      </c>
      <c r="C29" s="22" t="s">
        <v>50</v>
      </c>
      <c r="D29" s="28">
        <v>19269650</v>
      </c>
      <c r="E29" s="28">
        <v>19997631.18</v>
      </c>
      <c r="F29" s="29">
        <f t="shared" si="0"/>
        <v>103.77786405046277</v>
      </c>
    </row>
    <row r="30" spans="1:6" ht="63" x14ac:dyDescent="0.25">
      <c r="A30" s="33">
        <v>0</v>
      </c>
      <c r="B30" s="20" t="s">
        <v>51</v>
      </c>
      <c r="C30" s="21" t="s">
        <v>52</v>
      </c>
      <c r="D30" s="27">
        <v>214400</v>
      </c>
      <c r="E30" s="27">
        <v>223178.49</v>
      </c>
      <c r="F30" s="29">
        <f t="shared" si="0"/>
        <v>104.09444496268657</v>
      </c>
    </row>
    <row r="31" spans="1:6" ht="47.25" x14ac:dyDescent="0.25">
      <c r="A31" s="33">
        <v>0</v>
      </c>
      <c r="B31" s="20" t="s">
        <v>53</v>
      </c>
      <c r="C31" s="21" t="s">
        <v>54</v>
      </c>
      <c r="D31" s="27">
        <v>583600</v>
      </c>
      <c r="E31" s="27">
        <v>634165.18999999994</v>
      </c>
      <c r="F31" s="29">
        <f t="shared" si="0"/>
        <v>108.66435743660041</v>
      </c>
    </row>
    <row r="32" spans="1:6" ht="47.25" x14ac:dyDescent="0.25">
      <c r="A32" s="33">
        <v>0</v>
      </c>
      <c r="B32" s="20" t="s">
        <v>55</v>
      </c>
      <c r="C32" s="21" t="s">
        <v>56</v>
      </c>
      <c r="D32" s="27">
        <v>639000</v>
      </c>
      <c r="E32" s="27">
        <v>482248.16</v>
      </c>
      <c r="F32" s="29">
        <f t="shared" si="0"/>
        <v>75.469195618153364</v>
      </c>
    </row>
    <row r="33" spans="1:6" ht="63" x14ac:dyDescent="0.25">
      <c r="A33" s="33">
        <v>0</v>
      </c>
      <c r="B33" s="20" t="s">
        <v>57</v>
      </c>
      <c r="C33" s="21" t="s">
        <v>58</v>
      </c>
      <c r="D33" s="27">
        <v>3685300</v>
      </c>
      <c r="E33" s="27">
        <v>4182510.58</v>
      </c>
      <c r="F33" s="29">
        <f t="shared" si="0"/>
        <v>113.4917260467262</v>
      </c>
    </row>
    <row r="34" spans="1:6" ht="15.75" x14ac:dyDescent="0.25">
      <c r="A34" s="33">
        <v>0</v>
      </c>
      <c r="B34" s="20" t="s">
        <v>59</v>
      </c>
      <c r="C34" s="21" t="s">
        <v>60</v>
      </c>
      <c r="D34" s="27">
        <v>3880500</v>
      </c>
      <c r="E34" s="27">
        <v>4503596.8899999997</v>
      </c>
      <c r="F34" s="29">
        <f t="shared" si="0"/>
        <v>116.05712897822444</v>
      </c>
    </row>
    <row r="35" spans="1:6" ht="15.75" x14ac:dyDescent="0.25">
      <c r="A35" s="33">
        <v>0</v>
      </c>
      <c r="B35" s="20" t="s">
        <v>61</v>
      </c>
      <c r="C35" s="21" t="s">
        <v>62</v>
      </c>
      <c r="D35" s="27">
        <v>4817000</v>
      </c>
      <c r="E35" s="27">
        <v>5015651.09</v>
      </c>
      <c r="F35" s="29">
        <f t="shared" si="0"/>
        <v>104.12395868798008</v>
      </c>
    </row>
    <row r="36" spans="1:6" ht="15.75" x14ac:dyDescent="0.25">
      <c r="A36" s="33">
        <v>0</v>
      </c>
      <c r="B36" s="20" t="s">
        <v>63</v>
      </c>
      <c r="C36" s="21" t="s">
        <v>64</v>
      </c>
      <c r="D36" s="27">
        <v>4201400</v>
      </c>
      <c r="E36" s="27">
        <v>3701805.55</v>
      </c>
      <c r="F36" s="29">
        <f t="shared" si="0"/>
        <v>88.108857761698474</v>
      </c>
    </row>
    <row r="37" spans="1:6" ht="15.75" x14ac:dyDescent="0.25">
      <c r="A37" s="33">
        <v>0</v>
      </c>
      <c r="B37" s="20" t="s">
        <v>65</v>
      </c>
      <c r="C37" s="21" t="s">
        <v>66</v>
      </c>
      <c r="D37" s="27">
        <v>1148950</v>
      </c>
      <c r="E37" s="27">
        <v>1153475.23</v>
      </c>
      <c r="F37" s="29">
        <f t="shared" si="0"/>
        <v>100.39385787022934</v>
      </c>
    </row>
    <row r="38" spans="1:6" ht="15.75" x14ac:dyDescent="0.25">
      <c r="A38" s="33">
        <v>0</v>
      </c>
      <c r="B38" s="20" t="s">
        <v>67</v>
      </c>
      <c r="C38" s="21" t="s">
        <v>68</v>
      </c>
      <c r="D38" s="27">
        <v>5000</v>
      </c>
      <c r="E38" s="27">
        <v>0</v>
      </c>
      <c r="F38" s="29">
        <f t="shared" ref="F38:F69" si="1">IF(D38=0,0,E38/D38*100)</f>
        <v>0</v>
      </c>
    </row>
    <row r="39" spans="1:6" ht="15.75" x14ac:dyDescent="0.25">
      <c r="A39" s="33">
        <v>0</v>
      </c>
      <c r="B39" s="20" t="s">
        <v>69</v>
      </c>
      <c r="C39" s="21" t="s">
        <v>70</v>
      </c>
      <c r="D39" s="27">
        <v>94500</v>
      </c>
      <c r="E39" s="27">
        <v>101000</v>
      </c>
      <c r="F39" s="29">
        <f t="shared" si="1"/>
        <v>106.87830687830689</v>
      </c>
    </row>
    <row r="40" spans="1:6" s="1" customFormat="1" ht="15.75" x14ac:dyDescent="0.25">
      <c r="A40" s="34"/>
      <c r="B40" s="18" t="s">
        <v>71</v>
      </c>
      <c r="C40" s="22" t="s">
        <v>72</v>
      </c>
      <c r="D40" s="28">
        <v>7300</v>
      </c>
      <c r="E40" s="28">
        <v>6327.5</v>
      </c>
      <c r="F40" s="29">
        <f t="shared" si="1"/>
        <v>86.678082191780831</v>
      </c>
    </row>
    <row r="41" spans="1:6" ht="15.75" x14ac:dyDescent="0.25">
      <c r="A41" s="33">
        <v>0</v>
      </c>
      <c r="B41" s="20" t="s">
        <v>73</v>
      </c>
      <c r="C41" s="21" t="s">
        <v>74</v>
      </c>
      <c r="D41" s="27">
        <v>7300</v>
      </c>
      <c r="E41" s="27">
        <v>6327.5</v>
      </c>
      <c r="F41" s="29">
        <f t="shared" si="1"/>
        <v>86.678082191780831</v>
      </c>
    </row>
    <row r="42" spans="1:6" s="1" customFormat="1" ht="15.75" x14ac:dyDescent="0.25">
      <c r="A42" s="34"/>
      <c r="B42" s="18" t="s">
        <v>75</v>
      </c>
      <c r="C42" s="22" t="s">
        <v>76</v>
      </c>
      <c r="D42" s="28">
        <v>18548950</v>
      </c>
      <c r="E42" s="28">
        <v>19355355</v>
      </c>
      <c r="F42" s="29">
        <f t="shared" si="1"/>
        <v>104.34744284716923</v>
      </c>
    </row>
    <row r="43" spans="1:6" ht="15.75" x14ac:dyDescent="0.25">
      <c r="A43" s="33">
        <v>0</v>
      </c>
      <c r="B43" s="20" t="s">
        <v>77</v>
      </c>
      <c r="C43" s="21" t="s">
        <v>78</v>
      </c>
      <c r="D43" s="27">
        <v>544650</v>
      </c>
      <c r="E43" s="27">
        <v>544643.39</v>
      </c>
      <c r="F43" s="29">
        <f t="shared" si="1"/>
        <v>99.998786376572113</v>
      </c>
    </row>
    <row r="44" spans="1:6" ht="15.75" x14ac:dyDescent="0.25">
      <c r="A44" s="33">
        <v>0</v>
      </c>
      <c r="B44" s="20" t="s">
        <v>79</v>
      </c>
      <c r="C44" s="21" t="s">
        <v>80</v>
      </c>
      <c r="D44" s="27">
        <v>11689300</v>
      </c>
      <c r="E44" s="27">
        <v>12083521.720000001</v>
      </c>
      <c r="F44" s="29">
        <f t="shared" si="1"/>
        <v>103.3725006629995</v>
      </c>
    </row>
    <row r="45" spans="1:6" ht="78.75" x14ac:dyDescent="0.25">
      <c r="A45" s="33">
        <v>0</v>
      </c>
      <c r="B45" s="20" t="s">
        <v>81</v>
      </c>
      <c r="C45" s="21" t="s">
        <v>82</v>
      </c>
      <c r="D45" s="27">
        <v>6315000</v>
      </c>
      <c r="E45" s="27">
        <v>6727189.8899999997</v>
      </c>
      <c r="F45" s="29">
        <f t="shared" si="1"/>
        <v>106.52715581947743</v>
      </c>
    </row>
    <row r="46" spans="1:6" s="1" customFormat="1" ht="15.75" x14ac:dyDescent="0.25">
      <c r="A46" s="34"/>
      <c r="B46" s="18" t="s">
        <v>83</v>
      </c>
      <c r="C46" s="22" t="s">
        <v>84</v>
      </c>
      <c r="D46" s="28">
        <v>1767000</v>
      </c>
      <c r="E46" s="28">
        <v>1919427.7</v>
      </c>
      <c r="F46" s="29">
        <f t="shared" si="1"/>
        <v>108.62635540464063</v>
      </c>
    </row>
    <row r="47" spans="1:6" s="1" customFormat="1" ht="31.5" x14ac:dyDescent="0.25">
      <c r="A47" s="34"/>
      <c r="B47" s="18" t="s">
        <v>85</v>
      </c>
      <c r="C47" s="22" t="s">
        <v>86</v>
      </c>
      <c r="D47" s="28">
        <v>440900</v>
      </c>
      <c r="E47" s="28">
        <v>445719.9</v>
      </c>
      <c r="F47" s="29">
        <f t="shared" si="1"/>
        <v>101.09319573599456</v>
      </c>
    </row>
    <row r="48" spans="1:6" s="1" customFormat="1" ht="15.75" x14ac:dyDescent="0.25">
      <c r="A48" s="34"/>
      <c r="B48" s="18" t="s">
        <v>87</v>
      </c>
      <c r="C48" s="22" t="s">
        <v>88</v>
      </c>
      <c r="D48" s="28">
        <v>440900</v>
      </c>
      <c r="E48" s="28">
        <v>445719.9</v>
      </c>
      <c r="F48" s="29">
        <f t="shared" si="1"/>
        <v>101.09319573599456</v>
      </c>
    </row>
    <row r="49" spans="1:6" ht="15.75" x14ac:dyDescent="0.25">
      <c r="A49" s="33">
        <v>0</v>
      </c>
      <c r="B49" s="20" t="s">
        <v>89</v>
      </c>
      <c r="C49" s="21" t="s">
        <v>90</v>
      </c>
      <c r="D49" s="27">
        <v>17400</v>
      </c>
      <c r="E49" s="27">
        <v>22160.22</v>
      </c>
      <c r="F49" s="29">
        <f t="shared" si="1"/>
        <v>127.35758620689657</v>
      </c>
    </row>
    <row r="50" spans="1:6" ht="47.25" x14ac:dyDescent="0.25">
      <c r="A50" s="33">
        <v>0</v>
      </c>
      <c r="B50" s="20" t="s">
        <v>91</v>
      </c>
      <c r="C50" s="21" t="s">
        <v>92</v>
      </c>
      <c r="D50" s="27">
        <v>423500</v>
      </c>
      <c r="E50" s="27">
        <v>423559.67999999999</v>
      </c>
      <c r="F50" s="29">
        <f t="shared" si="1"/>
        <v>100.01409208972845</v>
      </c>
    </row>
    <row r="51" spans="1:6" s="1" customFormat="1" ht="31.5" x14ac:dyDescent="0.25">
      <c r="A51" s="34"/>
      <c r="B51" s="18" t="s">
        <v>93</v>
      </c>
      <c r="C51" s="22" t="s">
        <v>94</v>
      </c>
      <c r="D51" s="28">
        <v>1217500</v>
      </c>
      <c r="E51" s="28">
        <v>1357042.7</v>
      </c>
      <c r="F51" s="29">
        <f t="shared" si="1"/>
        <v>111.46141273100616</v>
      </c>
    </row>
    <row r="52" spans="1:6" s="1" customFormat="1" ht="15.75" x14ac:dyDescent="0.25">
      <c r="A52" s="34"/>
      <c r="B52" s="18" t="s">
        <v>95</v>
      </c>
      <c r="C52" s="22" t="s">
        <v>96</v>
      </c>
      <c r="D52" s="28">
        <v>1156100</v>
      </c>
      <c r="E52" s="28">
        <v>1297136.1499999999</v>
      </c>
      <c r="F52" s="29">
        <f t="shared" si="1"/>
        <v>112.19930369345212</v>
      </c>
    </row>
    <row r="53" spans="1:6" ht="47.25" x14ac:dyDescent="0.25">
      <c r="A53" s="33">
        <v>0</v>
      </c>
      <c r="B53" s="20" t="s">
        <v>97</v>
      </c>
      <c r="C53" s="21" t="s">
        <v>98</v>
      </c>
      <c r="D53" s="27">
        <v>8700</v>
      </c>
      <c r="E53" s="27">
        <v>9440</v>
      </c>
      <c r="F53" s="29">
        <f t="shared" si="1"/>
        <v>108.50574712643679</v>
      </c>
    </row>
    <row r="54" spans="1:6" ht="15.75" x14ac:dyDescent="0.25">
      <c r="A54" s="33">
        <v>0</v>
      </c>
      <c r="B54" s="20" t="s">
        <v>99</v>
      </c>
      <c r="C54" s="21" t="s">
        <v>100</v>
      </c>
      <c r="D54" s="27">
        <v>1057200</v>
      </c>
      <c r="E54" s="27">
        <v>1206552.3999999999</v>
      </c>
      <c r="F54" s="29">
        <f t="shared" si="1"/>
        <v>114.12716609912977</v>
      </c>
    </row>
    <row r="55" spans="1:6" ht="31.5" x14ac:dyDescent="0.25">
      <c r="A55" s="33">
        <v>0</v>
      </c>
      <c r="B55" s="20" t="s">
        <v>101</v>
      </c>
      <c r="C55" s="21" t="s">
        <v>102</v>
      </c>
      <c r="D55" s="27">
        <v>81100</v>
      </c>
      <c r="E55" s="27">
        <v>81143.75</v>
      </c>
      <c r="F55" s="29">
        <f t="shared" si="1"/>
        <v>100.05394574599261</v>
      </c>
    </row>
    <row r="56" spans="1:6" ht="94.5" x14ac:dyDescent="0.25">
      <c r="A56" s="33">
        <v>0</v>
      </c>
      <c r="B56" s="20" t="s">
        <v>103</v>
      </c>
      <c r="C56" s="21" t="s">
        <v>104</v>
      </c>
      <c r="D56" s="27">
        <v>9100</v>
      </c>
      <c r="E56" s="27">
        <v>0</v>
      </c>
      <c r="F56" s="29">
        <f t="shared" si="1"/>
        <v>0</v>
      </c>
    </row>
    <row r="57" spans="1:6" s="1" customFormat="1" ht="15.75" x14ac:dyDescent="0.25">
      <c r="A57" s="34"/>
      <c r="B57" s="18" t="s">
        <v>105</v>
      </c>
      <c r="C57" s="22" t="s">
        <v>106</v>
      </c>
      <c r="D57" s="28">
        <v>51700</v>
      </c>
      <c r="E57" s="28">
        <v>50190.29</v>
      </c>
      <c r="F57" s="29">
        <f t="shared" si="1"/>
        <v>97.079864603481624</v>
      </c>
    </row>
    <row r="58" spans="1:6" ht="47.25" x14ac:dyDescent="0.25">
      <c r="A58" s="33">
        <v>0</v>
      </c>
      <c r="B58" s="20" t="s">
        <v>107</v>
      </c>
      <c r="C58" s="21" t="s">
        <v>108</v>
      </c>
      <c r="D58" s="27">
        <v>42000</v>
      </c>
      <c r="E58" s="27">
        <v>41751.57</v>
      </c>
      <c r="F58" s="29">
        <f t="shared" si="1"/>
        <v>99.408500000000004</v>
      </c>
    </row>
    <row r="59" spans="1:6" ht="15.75" x14ac:dyDescent="0.25">
      <c r="A59" s="33">
        <v>0</v>
      </c>
      <c r="B59" s="20" t="s">
        <v>109</v>
      </c>
      <c r="C59" s="21" t="s">
        <v>110</v>
      </c>
      <c r="D59" s="27">
        <v>0</v>
      </c>
      <c r="E59" s="27">
        <v>57.73</v>
      </c>
      <c r="F59" s="29">
        <f t="shared" si="1"/>
        <v>0</v>
      </c>
    </row>
    <row r="60" spans="1:6" ht="47.25" x14ac:dyDescent="0.25">
      <c r="A60" s="33">
        <v>0</v>
      </c>
      <c r="B60" s="20" t="s">
        <v>111</v>
      </c>
      <c r="C60" s="21" t="s">
        <v>112</v>
      </c>
      <c r="D60" s="27">
        <v>9700</v>
      </c>
      <c r="E60" s="27">
        <v>8380.99</v>
      </c>
      <c r="F60" s="29">
        <f t="shared" si="1"/>
        <v>86.401958762886593</v>
      </c>
    </row>
    <row r="61" spans="1:6" s="1" customFormat="1" ht="94.5" x14ac:dyDescent="0.25">
      <c r="A61" s="34"/>
      <c r="B61" s="18" t="s">
        <v>113</v>
      </c>
      <c r="C61" s="22" t="s">
        <v>114</v>
      </c>
      <c r="D61" s="28">
        <v>9700</v>
      </c>
      <c r="E61" s="28">
        <v>9716.26</v>
      </c>
      <c r="F61" s="29">
        <f t="shared" si="1"/>
        <v>100.16762886597938</v>
      </c>
    </row>
    <row r="62" spans="1:6" s="1" customFormat="1" ht="15.75" x14ac:dyDescent="0.25">
      <c r="A62" s="34"/>
      <c r="B62" s="18" t="s">
        <v>115</v>
      </c>
      <c r="C62" s="22" t="s">
        <v>116</v>
      </c>
      <c r="D62" s="28">
        <v>108600</v>
      </c>
      <c r="E62" s="28">
        <v>116665.1</v>
      </c>
      <c r="F62" s="29">
        <f t="shared" si="1"/>
        <v>107.42642725598527</v>
      </c>
    </row>
    <row r="63" spans="1:6" s="1" customFormat="1" ht="15.75" x14ac:dyDescent="0.25">
      <c r="A63" s="34"/>
      <c r="B63" s="18" t="s">
        <v>117</v>
      </c>
      <c r="C63" s="22" t="s">
        <v>88</v>
      </c>
      <c r="D63" s="28">
        <v>108600</v>
      </c>
      <c r="E63" s="28">
        <v>116665.1</v>
      </c>
      <c r="F63" s="29">
        <f t="shared" si="1"/>
        <v>107.42642725598527</v>
      </c>
    </row>
    <row r="64" spans="1:6" ht="15.75" x14ac:dyDescent="0.25">
      <c r="A64" s="33">
        <v>0</v>
      </c>
      <c r="B64" s="20" t="s">
        <v>118</v>
      </c>
      <c r="C64" s="21" t="s">
        <v>88</v>
      </c>
      <c r="D64" s="27">
        <v>108600</v>
      </c>
      <c r="E64" s="27">
        <v>116665.1</v>
      </c>
      <c r="F64" s="29">
        <f t="shared" si="1"/>
        <v>107.42642725598527</v>
      </c>
    </row>
    <row r="65" spans="1:6" s="1" customFormat="1" ht="15.75" x14ac:dyDescent="0.25">
      <c r="A65" s="34"/>
      <c r="B65" s="18" t="s">
        <v>119</v>
      </c>
      <c r="C65" s="22" t="s">
        <v>120</v>
      </c>
      <c r="D65" s="28">
        <v>63516691.719999999</v>
      </c>
      <c r="E65" s="28">
        <v>62858752.200000003</v>
      </c>
      <c r="F65" s="29">
        <f t="shared" si="1"/>
        <v>98.964147057752342</v>
      </c>
    </row>
    <row r="66" spans="1:6" s="1" customFormat="1" ht="15.75" x14ac:dyDescent="0.25">
      <c r="A66" s="34"/>
      <c r="B66" s="18" t="s">
        <v>121</v>
      </c>
      <c r="C66" s="22" t="s">
        <v>122</v>
      </c>
      <c r="D66" s="28">
        <v>63516691.719999999</v>
      </c>
      <c r="E66" s="28">
        <v>62858752.200000003</v>
      </c>
      <c r="F66" s="29">
        <f t="shared" si="1"/>
        <v>98.964147057752342</v>
      </c>
    </row>
    <row r="67" spans="1:6" s="1" customFormat="1" ht="31.5" x14ac:dyDescent="0.25">
      <c r="A67" s="34"/>
      <c r="B67" s="18" t="s">
        <v>123</v>
      </c>
      <c r="C67" s="22" t="s">
        <v>124</v>
      </c>
      <c r="D67" s="28">
        <v>60419000</v>
      </c>
      <c r="E67" s="28">
        <v>60419000</v>
      </c>
      <c r="F67" s="29">
        <f t="shared" si="1"/>
        <v>100</v>
      </c>
    </row>
    <row r="68" spans="1:6" ht="31.5" x14ac:dyDescent="0.25">
      <c r="A68" s="33">
        <v>0</v>
      </c>
      <c r="B68" s="20" t="s">
        <v>125</v>
      </c>
      <c r="C68" s="21" t="s">
        <v>126</v>
      </c>
      <c r="D68" s="27">
        <v>60419000</v>
      </c>
      <c r="E68" s="27">
        <v>60419000</v>
      </c>
      <c r="F68" s="29">
        <f t="shared" si="1"/>
        <v>100</v>
      </c>
    </row>
    <row r="69" spans="1:6" s="1" customFormat="1" ht="31.5" x14ac:dyDescent="0.25">
      <c r="A69" s="34"/>
      <c r="B69" s="15" t="s">
        <v>183</v>
      </c>
      <c r="C69" s="22" t="s">
        <v>184</v>
      </c>
      <c r="D69" s="28">
        <v>238406.76</v>
      </c>
      <c r="E69" s="28">
        <v>238406.76</v>
      </c>
      <c r="F69" s="29">
        <f t="shared" si="1"/>
        <v>100</v>
      </c>
    </row>
    <row r="70" spans="1:6" ht="15.75" x14ac:dyDescent="0.25">
      <c r="A70" s="33"/>
      <c r="B70" s="26" t="s">
        <v>185</v>
      </c>
      <c r="C70" s="21" t="s">
        <v>186</v>
      </c>
      <c r="D70" s="27">
        <v>238406.76</v>
      </c>
      <c r="E70" s="27">
        <v>238406.76</v>
      </c>
      <c r="F70" s="29">
        <f t="shared" ref="F70:F77" si="2">IF(D70=0,0,E70/D70*100)</f>
        <v>100</v>
      </c>
    </row>
    <row r="71" spans="1:6" s="1" customFormat="1" ht="31.5" x14ac:dyDescent="0.25">
      <c r="A71" s="34"/>
      <c r="B71" s="18" t="s">
        <v>127</v>
      </c>
      <c r="C71" s="22" t="s">
        <v>128</v>
      </c>
      <c r="D71" s="28">
        <v>2859284.96</v>
      </c>
      <c r="E71" s="28">
        <v>2201345.44</v>
      </c>
      <c r="F71" s="29">
        <f t="shared" si="2"/>
        <v>76.989368698669338</v>
      </c>
    </row>
    <row r="72" spans="1:6" ht="94.5" x14ac:dyDescent="0.25">
      <c r="A72" s="33">
        <v>0</v>
      </c>
      <c r="B72" s="20" t="s">
        <v>129</v>
      </c>
      <c r="C72" s="21" t="s">
        <v>130</v>
      </c>
      <c r="D72" s="27">
        <v>672778.96</v>
      </c>
      <c r="E72" s="27">
        <v>82731.990000000005</v>
      </c>
      <c r="F72" s="29">
        <f t="shared" si="2"/>
        <v>12.297053700965918</v>
      </c>
    </row>
    <row r="73" spans="1:6" ht="47.25" x14ac:dyDescent="0.25">
      <c r="A73" s="33">
        <v>0</v>
      </c>
      <c r="B73" s="20" t="s">
        <v>131</v>
      </c>
      <c r="C73" s="21" t="s">
        <v>132</v>
      </c>
      <c r="D73" s="27">
        <v>1533336</v>
      </c>
      <c r="E73" s="27">
        <v>1466068.99</v>
      </c>
      <c r="F73" s="29">
        <f t="shared" si="2"/>
        <v>95.613028716471788</v>
      </c>
    </row>
    <row r="74" spans="1:6" ht="63" x14ac:dyDescent="0.25">
      <c r="A74" s="33">
        <v>0</v>
      </c>
      <c r="B74" s="20" t="s">
        <v>133</v>
      </c>
      <c r="C74" s="21" t="s">
        <v>134</v>
      </c>
      <c r="D74" s="27">
        <v>281105</v>
      </c>
      <c r="E74" s="27">
        <v>281105</v>
      </c>
      <c r="F74" s="29">
        <f t="shared" si="2"/>
        <v>100</v>
      </c>
    </row>
    <row r="75" spans="1:6" ht="15.75" x14ac:dyDescent="0.25">
      <c r="A75" s="33">
        <v>0</v>
      </c>
      <c r="B75" s="20" t="s">
        <v>135</v>
      </c>
      <c r="C75" s="21" t="s">
        <v>136</v>
      </c>
      <c r="D75" s="27">
        <v>372065</v>
      </c>
      <c r="E75" s="27">
        <v>371439.46</v>
      </c>
      <c r="F75" s="29">
        <f t="shared" si="2"/>
        <v>99.831873462970194</v>
      </c>
    </row>
    <row r="76" spans="1:6" ht="15.75" x14ac:dyDescent="0.25">
      <c r="A76" s="33"/>
      <c r="B76" s="18" t="s">
        <v>137</v>
      </c>
      <c r="C76" s="22" t="s">
        <v>138</v>
      </c>
      <c r="D76" s="23">
        <v>163416220</v>
      </c>
      <c r="E76" s="23">
        <v>181043527.93000001</v>
      </c>
      <c r="F76" s="29">
        <f t="shared" si="2"/>
        <v>110.78675539674092</v>
      </c>
    </row>
    <row r="77" spans="1:6" ht="15.75" x14ac:dyDescent="0.25">
      <c r="A77" s="33"/>
      <c r="B77" s="18" t="s">
        <v>137</v>
      </c>
      <c r="C77" s="22" t="s">
        <v>139</v>
      </c>
      <c r="D77" s="23">
        <v>226932911.72</v>
      </c>
      <c r="E77" s="23">
        <v>243902280.13</v>
      </c>
      <c r="F77" s="29">
        <f t="shared" si="2"/>
        <v>107.4777026749375</v>
      </c>
    </row>
    <row r="78" spans="1:6" ht="19.5" customHeight="1" x14ac:dyDescent="0.2">
      <c r="A78" s="33"/>
      <c r="B78" s="37" t="s">
        <v>171</v>
      </c>
      <c r="C78" s="38"/>
      <c r="D78" s="38"/>
      <c r="E78" s="38"/>
      <c r="F78" s="38"/>
    </row>
    <row r="79" spans="1:6" ht="15.75" x14ac:dyDescent="0.25">
      <c r="A79" s="33"/>
      <c r="B79" s="18" t="s">
        <v>4</v>
      </c>
      <c r="C79" s="22" t="s">
        <v>5</v>
      </c>
      <c r="D79" s="28">
        <v>232047</v>
      </c>
      <c r="E79" s="28">
        <v>182426.27</v>
      </c>
      <c r="F79" s="29">
        <f t="shared" ref="F79:F104" si="3">IF(D79=0,0,E79/D79*100)</f>
        <v>78.616086396290399</v>
      </c>
    </row>
    <row r="80" spans="1:6" ht="15.75" x14ac:dyDescent="0.25">
      <c r="A80" s="33"/>
      <c r="B80" s="18" t="s">
        <v>154</v>
      </c>
      <c r="C80" s="22" t="s">
        <v>140</v>
      </c>
      <c r="D80" s="28">
        <v>232047</v>
      </c>
      <c r="E80" s="28">
        <v>182426.27</v>
      </c>
      <c r="F80" s="29">
        <f t="shared" si="3"/>
        <v>78.616086396290399</v>
      </c>
    </row>
    <row r="81" spans="1:6" ht="15.75" x14ac:dyDescent="0.25">
      <c r="A81" s="33"/>
      <c r="B81" s="18" t="s">
        <v>155</v>
      </c>
      <c r="C81" s="22" t="s">
        <v>141</v>
      </c>
      <c r="D81" s="28">
        <v>232047</v>
      </c>
      <c r="E81" s="28">
        <v>182426.27</v>
      </c>
      <c r="F81" s="29">
        <f t="shared" si="3"/>
        <v>78.616086396290399</v>
      </c>
    </row>
    <row r="82" spans="1:6" ht="78.75" x14ac:dyDescent="0.25">
      <c r="A82" s="33">
        <v>0</v>
      </c>
      <c r="B82" s="20" t="s">
        <v>156</v>
      </c>
      <c r="C82" s="21" t="s">
        <v>142</v>
      </c>
      <c r="D82" s="27">
        <v>231047</v>
      </c>
      <c r="E82" s="27">
        <v>178103.43</v>
      </c>
      <c r="F82" s="29">
        <f t="shared" si="3"/>
        <v>77.0853679121564</v>
      </c>
    </row>
    <row r="83" spans="1:6" ht="31.5" x14ac:dyDescent="0.25">
      <c r="A83" s="33">
        <v>0</v>
      </c>
      <c r="B83" s="20" t="s">
        <v>157</v>
      </c>
      <c r="C83" s="21" t="s">
        <v>143</v>
      </c>
      <c r="D83" s="27">
        <v>0</v>
      </c>
      <c r="E83" s="27">
        <v>405.41</v>
      </c>
      <c r="F83" s="29">
        <f t="shared" si="3"/>
        <v>0</v>
      </c>
    </row>
    <row r="84" spans="1:6" ht="63" x14ac:dyDescent="0.25">
      <c r="A84" s="33">
        <v>0</v>
      </c>
      <c r="B84" s="20" t="s">
        <v>158</v>
      </c>
      <c r="C84" s="21" t="s">
        <v>144</v>
      </c>
      <c r="D84" s="27">
        <v>1000</v>
      </c>
      <c r="E84" s="27">
        <v>3917.43</v>
      </c>
      <c r="F84" s="29">
        <f t="shared" si="3"/>
        <v>391.74299999999999</v>
      </c>
    </row>
    <row r="85" spans="1:6" s="1" customFormat="1" ht="15.75" x14ac:dyDescent="0.25">
      <c r="A85" s="34">
        <v>0</v>
      </c>
      <c r="B85" s="18" t="s">
        <v>83</v>
      </c>
      <c r="C85" s="22" t="s">
        <v>84</v>
      </c>
      <c r="D85" s="28">
        <v>7970801.9800000004</v>
      </c>
      <c r="E85" s="28">
        <v>8181626.2799999993</v>
      </c>
      <c r="F85" s="29">
        <f t="shared" si="3"/>
        <v>102.64495718911336</v>
      </c>
    </row>
    <row r="86" spans="1:6" s="1" customFormat="1" ht="31.5" x14ac:dyDescent="0.25">
      <c r="A86" s="34"/>
      <c r="B86" s="15" t="s">
        <v>85</v>
      </c>
      <c r="C86" s="22" t="s">
        <v>86</v>
      </c>
      <c r="D86" s="27">
        <v>0</v>
      </c>
      <c r="E86" s="28">
        <v>25903.5</v>
      </c>
      <c r="F86" s="29">
        <f t="shared" si="3"/>
        <v>0</v>
      </c>
    </row>
    <row r="87" spans="1:6" ht="47.25" x14ac:dyDescent="0.25">
      <c r="A87" s="33"/>
      <c r="B87" s="26" t="s">
        <v>181</v>
      </c>
      <c r="C87" s="21" t="s">
        <v>182</v>
      </c>
      <c r="D87" s="27">
        <v>0</v>
      </c>
      <c r="E87" s="27">
        <v>25903.5</v>
      </c>
      <c r="F87" s="29">
        <f t="shared" si="3"/>
        <v>0</v>
      </c>
    </row>
    <row r="88" spans="1:6" ht="15.75" x14ac:dyDescent="0.25">
      <c r="A88" s="33"/>
      <c r="B88" s="18" t="s">
        <v>115</v>
      </c>
      <c r="C88" s="22" t="s">
        <v>116</v>
      </c>
      <c r="D88" s="28">
        <v>0</v>
      </c>
      <c r="E88" s="28">
        <v>12347.51</v>
      </c>
      <c r="F88" s="29">
        <f t="shared" si="3"/>
        <v>0</v>
      </c>
    </row>
    <row r="89" spans="1:6" ht="15.75" x14ac:dyDescent="0.25">
      <c r="A89" s="33"/>
      <c r="B89" s="18" t="s">
        <v>117</v>
      </c>
      <c r="C89" s="22" t="s">
        <v>88</v>
      </c>
      <c r="D89" s="28">
        <v>0</v>
      </c>
      <c r="E89" s="28">
        <v>12347.51</v>
      </c>
      <c r="F89" s="29">
        <f t="shared" si="3"/>
        <v>0</v>
      </c>
    </row>
    <row r="90" spans="1:6" ht="63" x14ac:dyDescent="0.25">
      <c r="A90" s="33">
        <v>0</v>
      </c>
      <c r="B90" s="20" t="s">
        <v>159</v>
      </c>
      <c r="C90" s="21" t="s">
        <v>145</v>
      </c>
      <c r="D90" s="27">
        <v>0</v>
      </c>
      <c r="E90" s="27">
        <v>12347.51</v>
      </c>
      <c r="F90" s="29">
        <f t="shared" si="3"/>
        <v>0</v>
      </c>
    </row>
    <row r="91" spans="1:6" ht="15.75" x14ac:dyDescent="0.25">
      <c r="A91" s="33"/>
      <c r="B91" s="18" t="s">
        <v>160</v>
      </c>
      <c r="C91" s="22" t="s">
        <v>146</v>
      </c>
      <c r="D91" s="28">
        <v>7970801.9800000004</v>
      </c>
      <c r="E91" s="28">
        <v>8143375.2699999996</v>
      </c>
      <c r="F91" s="29">
        <f t="shared" si="3"/>
        <v>102.16506808766562</v>
      </c>
    </row>
    <row r="92" spans="1:6" ht="47.25" x14ac:dyDescent="0.25">
      <c r="A92" s="33">
        <v>0</v>
      </c>
      <c r="B92" s="18" t="s">
        <v>161</v>
      </c>
      <c r="C92" s="22" t="s">
        <v>147</v>
      </c>
      <c r="D92" s="28">
        <v>604357</v>
      </c>
      <c r="E92" s="28">
        <v>710515.1</v>
      </c>
      <c r="F92" s="29">
        <f t="shared" si="3"/>
        <v>117.5654621357906</v>
      </c>
    </row>
    <row r="93" spans="1:6" ht="31.5" x14ac:dyDescent="0.25">
      <c r="A93" s="33"/>
      <c r="B93" s="20" t="s">
        <v>162</v>
      </c>
      <c r="C93" s="21" t="s">
        <v>148</v>
      </c>
      <c r="D93" s="27">
        <v>518097</v>
      </c>
      <c r="E93" s="27">
        <v>513501.58</v>
      </c>
      <c r="F93" s="29">
        <f t="shared" si="3"/>
        <v>99.113019376680427</v>
      </c>
    </row>
    <row r="94" spans="1:6" ht="47.25" x14ac:dyDescent="0.25">
      <c r="A94" s="33">
        <v>0</v>
      </c>
      <c r="B94" s="20" t="s">
        <v>163</v>
      </c>
      <c r="C94" s="21" t="s">
        <v>149</v>
      </c>
      <c r="D94" s="27">
        <v>85000</v>
      </c>
      <c r="E94" s="27">
        <v>155566.51999999999</v>
      </c>
      <c r="F94" s="29">
        <f t="shared" si="3"/>
        <v>183.01943529411764</v>
      </c>
    </row>
    <row r="95" spans="1:6" ht="47.25" x14ac:dyDescent="0.25">
      <c r="A95" s="33"/>
      <c r="B95" s="20" t="s">
        <v>164</v>
      </c>
      <c r="C95" s="21" t="s">
        <v>150</v>
      </c>
      <c r="D95" s="27">
        <v>1260</v>
      </c>
      <c r="E95" s="27">
        <v>41447</v>
      </c>
      <c r="F95" s="29">
        <f t="shared" si="3"/>
        <v>3289.4444444444443</v>
      </c>
    </row>
    <row r="96" spans="1:6" s="1" customFormat="1" ht="31.5" x14ac:dyDescent="0.25">
      <c r="A96" s="34"/>
      <c r="B96" s="18" t="s">
        <v>165</v>
      </c>
      <c r="C96" s="22" t="s">
        <v>151</v>
      </c>
      <c r="D96" s="28">
        <v>7366444.9800000004</v>
      </c>
      <c r="E96" s="28">
        <v>7432860.1699999999</v>
      </c>
      <c r="F96" s="29">
        <f t="shared" si="3"/>
        <v>100.90159079692197</v>
      </c>
    </row>
    <row r="97" spans="1:6" ht="15.75" x14ac:dyDescent="0.25">
      <c r="A97" s="33">
        <v>0</v>
      </c>
      <c r="B97" s="20" t="s">
        <v>166</v>
      </c>
      <c r="C97" s="21" t="s">
        <v>152</v>
      </c>
      <c r="D97" s="27">
        <v>1368162.05</v>
      </c>
      <c r="E97" s="27">
        <v>1428797.08</v>
      </c>
      <c r="F97" s="29">
        <f t="shared" si="3"/>
        <v>104.43186024637944</v>
      </c>
    </row>
    <row r="98" spans="1:6" ht="94.5" x14ac:dyDescent="0.25">
      <c r="A98" s="33"/>
      <c r="B98" s="20" t="s">
        <v>167</v>
      </c>
      <c r="C98" s="21" t="s">
        <v>153</v>
      </c>
      <c r="D98" s="27">
        <v>5998282.9300000006</v>
      </c>
      <c r="E98" s="27">
        <v>6004063.0899999999</v>
      </c>
      <c r="F98" s="29">
        <f t="shared" si="3"/>
        <v>100.09636357716789</v>
      </c>
    </row>
    <row r="99" spans="1:6" s="1" customFormat="1" ht="15.75" x14ac:dyDescent="0.25">
      <c r="A99" s="34"/>
      <c r="B99" s="15" t="s">
        <v>173</v>
      </c>
      <c r="C99" s="22" t="s">
        <v>174</v>
      </c>
      <c r="D99" s="28">
        <v>0</v>
      </c>
      <c r="E99" s="28">
        <v>223508.1</v>
      </c>
      <c r="F99" s="29">
        <f t="shared" si="3"/>
        <v>0</v>
      </c>
    </row>
    <row r="100" spans="1:6" s="1" customFormat="1" ht="31.5" x14ac:dyDescent="0.25">
      <c r="A100" s="34"/>
      <c r="B100" s="15" t="s">
        <v>175</v>
      </c>
      <c r="C100" s="22" t="s">
        <v>176</v>
      </c>
      <c r="D100" s="28">
        <v>0</v>
      </c>
      <c r="E100" s="28">
        <v>223508.1</v>
      </c>
      <c r="F100" s="29">
        <f t="shared" si="3"/>
        <v>0</v>
      </c>
    </row>
    <row r="101" spans="1:6" s="1" customFormat="1" ht="15.75" x14ac:dyDescent="0.25">
      <c r="A101" s="34"/>
      <c r="B101" s="15" t="s">
        <v>177</v>
      </c>
      <c r="C101" s="22" t="s">
        <v>178</v>
      </c>
      <c r="D101" s="28">
        <v>0</v>
      </c>
      <c r="E101" s="28">
        <v>223508.1</v>
      </c>
      <c r="F101" s="29">
        <f t="shared" si="3"/>
        <v>0</v>
      </c>
    </row>
    <row r="102" spans="1:6" ht="78.75" x14ac:dyDescent="0.25">
      <c r="A102" s="33"/>
      <c r="B102" s="26" t="s">
        <v>179</v>
      </c>
      <c r="C102" s="21" t="s">
        <v>180</v>
      </c>
      <c r="D102" s="27">
        <v>0</v>
      </c>
      <c r="E102" s="27">
        <v>223508.1</v>
      </c>
      <c r="F102" s="29">
        <f t="shared" si="3"/>
        <v>0</v>
      </c>
    </row>
    <row r="103" spans="1:6" ht="15.75" x14ac:dyDescent="0.2">
      <c r="A103" s="33">
        <v>0</v>
      </c>
      <c r="B103" s="20" t="s">
        <v>137</v>
      </c>
      <c r="C103" s="21" t="s">
        <v>138</v>
      </c>
      <c r="D103" s="23">
        <v>8202848.9800000004</v>
      </c>
      <c r="E103" s="23">
        <v>8587560.6500000004</v>
      </c>
      <c r="F103" s="30">
        <f t="shared" si="3"/>
        <v>104.68997626236927</v>
      </c>
    </row>
    <row r="104" spans="1:6" ht="15.75" x14ac:dyDescent="0.2">
      <c r="A104" s="33"/>
      <c r="B104" s="18" t="s">
        <v>137</v>
      </c>
      <c r="C104" s="22" t="s">
        <v>139</v>
      </c>
      <c r="D104" s="23">
        <v>8202848.9800000004</v>
      </c>
      <c r="E104" s="23">
        <v>8587560.6500000004</v>
      </c>
      <c r="F104" s="30">
        <f t="shared" si="3"/>
        <v>104.68997626236927</v>
      </c>
    </row>
    <row r="105" spans="1:6" s="7" customFormat="1" ht="15.75" x14ac:dyDescent="0.25">
      <c r="B105" s="35"/>
      <c r="C105" s="36" t="s">
        <v>172</v>
      </c>
      <c r="D105" s="23">
        <f>SUM(D77+D104)</f>
        <v>235135760.69999999</v>
      </c>
      <c r="E105" s="23">
        <f>SUM(E77+E104)</f>
        <v>252489840.78</v>
      </c>
      <c r="F105" s="31">
        <f>SUM(E105/D105*100)</f>
        <v>107.38045120331201</v>
      </c>
    </row>
    <row r="106" spans="1:6" ht="15.75" x14ac:dyDescent="0.25">
      <c r="B106" s="24"/>
      <c r="C106" s="25"/>
      <c r="D106" s="13"/>
      <c r="E106" s="13"/>
      <c r="F106" s="14"/>
    </row>
    <row r="107" spans="1:6" ht="15.75" x14ac:dyDescent="0.25">
      <c r="B107" s="24"/>
      <c r="C107" s="25"/>
      <c r="D107" s="13"/>
      <c r="E107" s="13"/>
      <c r="F107" s="14"/>
    </row>
    <row r="108" spans="1:6" s="7" customFormat="1" ht="15.75" x14ac:dyDescent="0.25">
      <c r="C108" s="8" t="s">
        <v>168</v>
      </c>
      <c r="D108" s="9" t="s">
        <v>169</v>
      </c>
      <c r="E108" s="9"/>
      <c r="F108" s="10"/>
    </row>
  </sheetData>
  <mergeCells count="4">
    <mergeCell ref="B5:F5"/>
    <mergeCell ref="B78:F78"/>
    <mergeCell ref="B1:F1"/>
    <mergeCell ref="B2:F2"/>
  </mergeCells>
  <conditionalFormatting sqref="B6:B77 B79:B104">
    <cfRule type="expression" dxfId="13" priority="38" stopIfTrue="1">
      <formula>A6=1</formula>
    </cfRule>
  </conditionalFormatting>
  <conditionalFormatting sqref="C6:C77 C79:C104">
    <cfRule type="expression" dxfId="12" priority="37" stopIfTrue="1">
      <formula>A6=1</formula>
    </cfRule>
  </conditionalFormatting>
  <conditionalFormatting sqref="D6:D77 D79:D104">
    <cfRule type="expression" dxfId="11" priority="34" stopIfTrue="1">
      <formula>A6=1</formula>
    </cfRule>
  </conditionalFormatting>
  <conditionalFormatting sqref="E6:E77">
    <cfRule type="expression" dxfId="10" priority="31" stopIfTrue="1">
      <formula>A6=1</formula>
    </cfRule>
  </conditionalFormatting>
  <conditionalFormatting sqref="B78">
    <cfRule type="expression" dxfId="9" priority="21" stopIfTrue="1">
      <formula>A78=1</formula>
    </cfRule>
  </conditionalFormatting>
  <conditionalFormatting sqref="D99:D102">
    <cfRule type="expression" dxfId="8" priority="17" stopIfTrue="1">
      <formula>B99=1</formula>
    </cfRule>
  </conditionalFormatting>
  <conditionalFormatting sqref="D99:D102">
    <cfRule type="expression" dxfId="7" priority="16" stopIfTrue="1">
      <formula>A99=1</formula>
    </cfRule>
  </conditionalFormatting>
  <conditionalFormatting sqref="F79:F104">
    <cfRule type="expression" dxfId="6" priority="13" stopIfTrue="1">
      <formula>A79=1</formula>
    </cfRule>
  </conditionalFormatting>
  <conditionalFormatting sqref="F6:F77">
    <cfRule type="expression" dxfId="5" priority="10" stopIfTrue="1">
      <formula>A6=1</formula>
    </cfRule>
  </conditionalFormatting>
  <conditionalFormatting sqref="E79:E104">
    <cfRule type="expression" dxfId="4" priority="42" stopIfTrue="1">
      <formula>A79=1</formula>
    </cfRule>
  </conditionalFormatting>
  <conditionalFormatting sqref="B99:B102 B86:B87 B69:B70">
    <cfRule type="expression" dxfId="3" priority="45" stopIfTrue="1">
      <formula>#REF!=1</formula>
    </cfRule>
  </conditionalFormatting>
  <conditionalFormatting sqref="C99:C102 C86:C87 C69:C70">
    <cfRule type="expression" dxfId="2" priority="49" stopIfTrue="1">
      <formula>#REF!=1</formula>
    </cfRule>
  </conditionalFormatting>
  <conditionalFormatting sqref="E105 D79:D105 D6:D77">
    <cfRule type="expression" dxfId="1" priority="52" stopIfTrue="1">
      <formula>#REF!=1</formula>
    </cfRule>
  </conditionalFormatting>
  <conditionalFormatting sqref="E79:E105 E6:E77">
    <cfRule type="expression" dxfId="0" priority="57" stopIfTrue="1">
      <formula>#REF!=1</formula>
    </cfRule>
  </conditionalFormatting>
  <pageMargins left="0.32" right="0.33" top="0.39370078740157499" bottom="0.39370078740157499" header="0" footer="0"/>
  <pageSetup paperSize="9" scale="6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додаток1</vt:lpstr>
      <vt:lpstr>додаток1!Заголовки_для_печати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Олена</cp:lastModifiedBy>
  <cp:lastPrinted>2023-02-14T08:51:08Z</cp:lastPrinted>
  <dcterms:created xsi:type="dcterms:W3CDTF">2022-07-04T05:36:35Z</dcterms:created>
  <dcterms:modified xsi:type="dcterms:W3CDTF">2023-12-22T08:03:06Z</dcterms:modified>
</cp:coreProperties>
</file>