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лена\Мої документи\Рішення виконкому  селищної ради\Рішення виконкому 2026\Р-70  від 23.03.26\"/>
    </mc:Choice>
  </mc:AlternateContent>
  <xr:revisionPtr revIDLastSave="0" documentId="13_ncr:1_{1D368096-E4EF-4AA6-8D81-DC0DC2ABB955}" xr6:coauthVersionLast="47" xr6:coauthVersionMax="47" xr10:uidLastSave="{00000000-0000-0000-0000-000000000000}"/>
  <bookViews>
    <workbookView xWindow="-120" yWindow="-120" windowWidth="29040" windowHeight="15720" xr2:uid="{1DE40F95-5B86-4E2C-B724-29D9E4E6C62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E35" i="1"/>
  <c r="D35" i="1"/>
  <c r="C35" i="1" s="1"/>
  <c r="F34" i="1"/>
  <c r="E34" i="1"/>
  <c r="D34" i="1"/>
  <c r="F33" i="1"/>
  <c r="E33" i="1"/>
  <c r="D33" i="1"/>
  <c r="C33" i="1"/>
  <c r="F32" i="1"/>
  <c r="E32" i="1"/>
  <c r="D32" i="1"/>
  <c r="C27" i="1"/>
  <c r="C26" i="1"/>
  <c r="C25" i="1"/>
  <c r="C24" i="1"/>
  <c r="F23" i="1"/>
  <c r="F31" i="1" s="1"/>
  <c r="E23" i="1"/>
  <c r="E31" i="1" s="1"/>
  <c r="D23" i="1"/>
  <c r="D22" i="1" s="1"/>
  <c r="C23" i="1" l="1"/>
  <c r="F22" i="1"/>
  <c r="F28" i="1" s="1"/>
  <c r="F36" i="1" s="1"/>
  <c r="E22" i="1"/>
  <c r="E30" i="1" s="1"/>
  <c r="C34" i="1"/>
  <c r="C32" i="1"/>
  <c r="D28" i="1"/>
  <c r="D30" i="1"/>
  <c r="D31" i="1"/>
  <c r="C31" i="1" s="1"/>
  <c r="F30" i="1" l="1"/>
  <c r="C30" i="1"/>
  <c r="E28" i="1"/>
  <c r="E36" i="1" s="1"/>
  <c r="C22" i="1"/>
  <c r="D36" i="1"/>
  <c r="C36" i="1" s="1"/>
  <c r="C28" i="1"/>
</calcChain>
</file>

<file path=xl/sharedStrings.xml><?xml version="1.0" encoding="utf-8"?>
<sst xmlns="http://schemas.openxmlformats.org/spreadsheetml/2006/main" count="41" uniqueCount="35">
  <si>
    <t>Код</t>
  </si>
  <si>
    <t>Загальний фонд</t>
  </si>
  <si>
    <t>Спеціальний фонд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</si>
  <si>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</si>
  <si>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</si>
  <si>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</si>
  <si>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</si>
  <si>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</si>
  <si>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(код бюджету)</t>
  </si>
  <si>
    <t>(грн.)</t>
  </si>
  <si>
    <t>Найменування згідно з Класифікацією фінансування бюджету</t>
  </si>
  <si>
    <t>Усього</t>
  </si>
  <si>
    <t>усього</t>
  </si>
  <si>
    <t>у тому числі бюджет розвитку</t>
  </si>
  <si>
    <t>Фінансування за типом кредитора</t>
  </si>
  <si>
    <t>X</t>
  </si>
  <si>
    <t>Загальне фінансування</t>
  </si>
  <si>
    <t>Фінансування за типом боргового зобов’язання</t>
  </si>
  <si>
    <t xml:space="preserve">     '.0454300000</t>
  </si>
  <si>
    <t>ФІНАНСУВАННЯ
селищного бюджету на 2026 рік</t>
  </si>
  <si>
    <t>На початок періоду</t>
  </si>
  <si>
    <t>На кінець періоду</t>
  </si>
  <si>
    <t>Інші розрахунки</t>
  </si>
  <si>
    <t xml:space="preserve">Додаток 2 </t>
  </si>
  <si>
    <t xml:space="preserve">до рішення виконавчого комітету </t>
  </si>
  <si>
    <t xml:space="preserve">селищної ради </t>
  </si>
  <si>
    <t xml:space="preserve">Додаток 2 до рішення </t>
  </si>
  <si>
    <t xml:space="preserve">Петриківської селищної ради </t>
  </si>
  <si>
    <t>від 18.12.2025 року № 1149-34/VIII</t>
  </si>
  <si>
    <t>(нова редакція згідно з рішенням</t>
  </si>
  <si>
    <t xml:space="preserve">від 23 березня 2026 року </t>
  </si>
  <si>
    <t>№ 70</t>
  </si>
  <si>
    <t>виконкому від 23 березня 2026 року № 70)</t>
  </si>
  <si>
    <t>Керуючий справами (секретар)</t>
  </si>
  <si>
    <t xml:space="preserve">виконавчого комітету селищної ради                           Валентина БЕЛЬМАС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</si>
</sst>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4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2" borderId="0" xfId="0" applyFont="1" applyFill="1"/>
    <xf numFmtId="0" fontId="1" fillId="2" borderId="0" xfId="0" applyFont="1" applyFill="1"/>
    <xf numFmtId="2" fontId="6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/>
    </xf>
    <xf numFmtId="4" fontId="8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/>
    </xf>
    <xf numFmtId="4" fontId="9" fillId="0" borderId="2" xfId="0" applyNumberFormat="1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5" fillId="0" borderId="1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2" borderId="0" xfId="0" applyFont="1" applyFill="1"/>
    <xf numFmtId="0" fontId="9" fillId="0" borderId="0" xfId="0" applyFont="1"/>
    <xf numFmtId="2" fontId="10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9" fillId="0" borderId="5" xfId="0" applyFont="1" applyBorder="1"/>
    <xf numFmtId="0" fontId="9" fillId="0" borderId="4" xfId="0" applyFont="1" applyBorder="1"/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57C22-3DF5-49B6-BB3B-4C05D11C451A}">
  <sheetPr>
    <pageSetUpPr fitToPage="1"/>
  </sheetPr>
  <dimension ref="A1:I39"/>
  <sheetViews>
    <sheetView tabSelected="1" topLeftCell="A28" workbookViewId="0">
      <selection activeCell="B38" sqref="B38:E39"/>
    </sheetView>
  </sheetViews>
  <sheetFormatPr defaultRowHeight="12.75" x14ac:dyDescent="0.2"/>
  <cols>
    <col min="1" max="1" width="11.28515625" customWidth="1"/>
    <col min="2" max="2" width="51" customWidth="1"/>
    <col min="3" max="3" width="17.140625" style="3" customWidth="1"/>
    <col min="4" max="4" width="16.42578125" customWidth="1"/>
    <col min="5" max="5" width="16.28515625" customWidth="1"/>
    <col min="6" max="6" width="17.42578125" customWidth="1"/>
  </cols>
  <sheetData>
    <row r="1" spans="1:6" ht="18.75" x14ac:dyDescent="0.3">
      <c r="D1" s="6" t="s">
        <v>23</v>
      </c>
      <c r="E1" s="6"/>
      <c r="F1" s="6"/>
    </row>
    <row r="2" spans="1:6" ht="18.75" x14ac:dyDescent="0.3">
      <c r="D2" s="6" t="s">
        <v>24</v>
      </c>
      <c r="E2" s="6"/>
      <c r="F2" s="6"/>
    </row>
    <row r="3" spans="1:6" ht="18.75" x14ac:dyDescent="0.3">
      <c r="D3" s="6" t="s">
        <v>25</v>
      </c>
      <c r="E3" s="6"/>
      <c r="F3" s="6"/>
    </row>
    <row r="4" spans="1:6" ht="18.75" x14ac:dyDescent="0.3">
      <c r="D4" s="6" t="s">
        <v>30</v>
      </c>
      <c r="E4" s="6"/>
      <c r="F4" s="6"/>
    </row>
    <row r="5" spans="1:6" ht="18.75" x14ac:dyDescent="0.3">
      <c r="D5" s="6" t="s">
        <v>31</v>
      </c>
      <c r="E5" s="6"/>
      <c r="F5" s="6"/>
    </row>
    <row r="6" spans="1:6" ht="18.75" x14ac:dyDescent="0.3">
      <c r="D6" s="6"/>
      <c r="E6" s="6"/>
      <c r="F6" s="6"/>
    </row>
    <row r="7" spans="1:6" ht="18.75" x14ac:dyDescent="0.3">
      <c r="D7" s="6" t="s">
        <v>26</v>
      </c>
      <c r="E7" s="6"/>
      <c r="F7" s="6"/>
    </row>
    <row r="8" spans="1:6" ht="18.75" x14ac:dyDescent="0.3">
      <c r="D8" s="6" t="s">
        <v>27</v>
      </c>
      <c r="E8" s="6"/>
      <c r="F8" s="6"/>
    </row>
    <row r="9" spans="1:6" ht="18.75" x14ac:dyDescent="0.3">
      <c r="D9" s="6" t="s">
        <v>28</v>
      </c>
      <c r="E9" s="6"/>
      <c r="F9" s="6"/>
    </row>
    <row r="10" spans="1:6" ht="18.75" x14ac:dyDescent="0.3">
      <c r="D10" s="6" t="s">
        <v>29</v>
      </c>
      <c r="E10" s="6"/>
      <c r="F10" s="6"/>
    </row>
    <row r="11" spans="1:6" ht="18.75" x14ac:dyDescent="0.3">
      <c r="D11" s="6" t="s">
        <v>32</v>
      </c>
      <c r="E11" s="6"/>
      <c r="F11" s="29"/>
    </row>
    <row r="12" spans="1:6" ht="8.25" customHeight="1" x14ac:dyDescent="0.2"/>
    <row r="13" spans="1:6" ht="34.15" customHeight="1" x14ac:dyDescent="0.3">
      <c r="A13" s="36" t="s">
        <v>19</v>
      </c>
      <c r="B13" s="37"/>
      <c r="C13" s="37"/>
      <c r="D13" s="37"/>
      <c r="E13" s="37"/>
      <c r="F13" s="37"/>
    </row>
    <row r="14" spans="1:6" ht="16.5" customHeight="1" x14ac:dyDescent="0.25">
      <c r="A14" s="24" t="s">
        <v>18</v>
      </c>
      <c r="B14" s="25"/>
      <c r="C14" s="4"/>
      <c r="D14" s="2"/>
      <c r="E14" s="2"/>
      <c r="F14" s="2"/>
    </row>
    <row r="15" spans="1:6" ht="15.75" x14ac:dyDescent="0.25">
      <c r="A15" s="26" t="s">
        <v>8</v>
      </c>
      <c r="B15" s="26"/>
      <c r="F15" s="1"/>
    </row>
    <row r="16" spans="1:6" ht="13.9" customHeight="1" x14ac:dyDescent="0.25">
      <c r="A16" s="5"/>
      <c r="B16" s="5"/>
      <c r="C16" s="9"/>
      <c r="D16" s="5"/>
      <c r="E16" s="5"/>
      <c r="F16" s="11" t="s">
        <v>9</v>
      </c>
    </row>
    <row r="17" spans="1:6" ht="13.9" customHeight="1" x14ac:dyDescent="0.2">
      <c r="A17" s="35" t="s">
        <v>0</v>
      </c>
      <c r="B17" s="35" t="s">
        <v>10</v>
      </c>
      <c r="C17" s="38" t="s">
        <v>11</v>
      </c>
      <c r="D17" s="35" t="s">
        <v>1</v>
      </c>
      <c r="E17" s="35" t="s">
        <v>2</v>
      </c>
      <c r="F17" s="35"/>
    </row>
    <row r="18" spans="1:6" ht="12.75" customHeight="1" x14ac:dyDescent="0.2">
      <c r="A18" s="35"/>
      <c r="B18" s="35"/>
      <c r="C18" s="38"/>
      <c r="D18" s="35"/>
      <c r="E18" s="35" t="s">
        <v>12</v>
      </c>
      <c r="F18" s="35" t="s">
        <v>13</v>
      </c>
    </row>
    <row r="19" spans="1:6" ht="51" customHeight="1" x14ac:dyDescent="0.2">
      <c r="A19" s="35"/>
      <c r="B19" s="35"/>
      <c r="C19" s="38"/>
      <c r="D19" s="35"/>
      <c r="E19" s="35"/>
      <c r="F19" s="35"/>
    </row>
    <row r="20" spans="1:6" ht="12.75" customHeight="1" x14ac:dyDescent="0.2">
      <c r="A20" s="12">
        <v>1</v>
      </c>
      <c r="B20" s="12">
        <v>2</v>
      </c>
      <c r="C20" s="13">
        <v>3</v>
      </c>
      <c r="D20" s="12">
        <v>4</v>
      </c>
      <c r="E20" s="12">
        <v>5</v>
      </c>
      <c r="F20" s="12">
        <v>6</v>
      </c>
    </row>
    <row r="21" spans="1:6" s="7" customFormat="1" ht="23.45" customHeight="1" x14ac:dyDescent="0.25">
      <c r="A21" s="32" t="s">
        <v>14</v>
      </c>
      <c r="B21" s="33"/>
      <c r="C21" s="33"/>
      <c r="D21" s="33"/>
      <c r="E21" s="33"/>
      <c r="F21" s="34"/>
    </row>
    <row r="22" spans="1:6" s="7" customFormat="1" ht="25.5" customHeight="1" x14ac:dyDescent="0.2">
      <c r="A22" s="14">
        <v>200000</v>
      </c>
      <c r="B22" s="15" t="s">
        <v>3</v>
      </c>
      <c r="C22" s="16">
        <f t="shared" ref="C22:C28" si="0">D22+E22</f>
        <v>37457431.030000009</v>
      </c>
      <c r="D22" s="17">
        <f>D23</f>
        <v>-1410600.9999999925</v>
      </c>
      <c r="E22" s="17">
        <f>E23</f>
        <v>38868032.030000001</v>
      </c>
      <c r="F22" s="17">
        <f>F23</f>
        <v>38442768</v>
      </c>
    </row>
    <row r="23" spans="1:6" s="7" customFormat="1" ht="45.75" customHeight="1" x14ac:dyDescent="0.2">
      <c r="A23" s="14">
        <v>208000</v>
      </c>
      <c r="B23" s="15" t="s">
        <v>4</v>
      </c>
      <c r="C23" s="10">
        <f>(C24-C25)+C27</f>
        <v>39052034.580000006</v>
      </c>
      <c r="D23" s="10">
        <f>(D24-D25)+D26+D27</f>
        <v>-1410600.9999999925</v>
      </c>
      <c r="E23" s="10">
        <f t="shared" ref="E23:F23" si="1">(E24-E25)+E26+E27</f>
        <v>38868032.030000001</v>
      </c>
      <c r="F23" s="10">
        <f t="shared" si="1"/>
        <v>38442768</v>
      </c>
    </row>
    <row r="24" spans="1:6" s="7" customFormat="1" ht="25.5" customHeight="1" x14ac:dyDescent="0.2">
      <c r="A24" s="18">
        <v>208100</v>
      </c>
      <c r="B24" s="19" t="s">
        <v>20</v>
      </c>
      <c r="C24" s="30">
        <f>D24+E24</f>
        <v>103258653.42</v>
      </c>
      <c r="D24" s="30">
        <v>97931830.090000004</v>
      </c>
      <c r="E24" s="30">
        <v>5326823.33</v>
      </c>
      <c r="F24" s="30">
        <v>3412353.3</v>
      </c>
    </row>
    <row r="25" spans="1:6" s="7" customFormat="1" ht="21.75" customHeight="1" x14ac:dyDescent="0.2">
      <c r="A25" s="18">
        <v>208200</v>
      </c>
      <c r="B25" s="19" t="s">
        <v>21</v>
      </c>
      <c r="C25" s="30">
        <f>D25+E25</f>
        <v>64206618.839999996</v>
      </c>
      <c r="D25" s="30">
        <v>62717412.539999999</v>
      </c>
      <c r="E25" s="30">
        <v>1489206.3</v>
      </c>
      <c r="F25" s="30">
        <v>0.3</v>
      </c>
    </row>
    <row r="26" spans="1:6" s="7" customFormat="1" ht="21.75" customHeight="1" x14ac:dyDescent="0.2">
      <c r="A26" s="18">
        <v>208340</v>
      </c>
      <c r="B26" s="19" t="s">
        <v>22</v>
      </c>
      <c r="C26" s="30">
        <f>D26+E26</f>
        <v>-1594603.55</v>
      </c>
      <c r="D26" s="30">
        <v>-1594603.55</v>
      </c>
      <c r="E26" s="30"/>
      <c r="F26" s="30"/>
    </row>
    <row r="27" spans="1:6" s="8" customFormat="1" ht="60.75" customHeight="1" x14ac:dyDescent="0.2">
      <c r="A27" s="18">
        <v>208400</v>
      </c>
      <c r="B27" s="19" t="s">
        <v>5</v>
      </c>
      <c r="C27" s="20">
        <f t="shared" si="0"/>
        <v>0</v>
      </c>
      <c r="D27" s="21">
        <v>-35030415</v>
      </c>
      <c r="E27" s="21">
        <v>35030415</v>
      </c>
      <c r="F27" s="21">
        <v>35030415</v>
      </c>
    </row>
    <row r="28" spans="1:6" s="8" customFormat="1" ht="42.75" customHeight="1" x14ac:dyDescent="0.2">
      <c r="A28" s="22" t="s">
        <v>15</v>
      </c>
      <c r="B28" s="23" t="s">
        <v>16</v>
      </c>
      <c r="C28" s="16">
        <f t="shared" si="0"/>
        <v>37457431.030000009</v>
      </c>
      <c r="D28" s="16">
        <f>D22</f>
        <v>-1410600.9999999925</v>
      </c>
      <c r="E28" s="16">
        <f>E22</f>
        <v>38868032.030000001</v>
      </c>
      <c r="F28" s="16">
        <f>F22</f>
        <v>38442768</v>
      </c>
    </row>
    <row r="29" spans="1:6" ht="19.5" customHeight="1" x14ac:dyDescent="0.25">
      <c r="A29" s="32" t="s">
        <v>17</v>
      </c>
      <c r="B29" s="33"/>
      <c r="C29" s="33"/>
      <c r="D29" s="33"/>
      <c r="E29" s="33"/>
      <c r="F29" s="34"/>
    </row>
    <row r="30" spans="1:6" s="6" customFormat="1" ht="37.5" customHeight="1" x14ac:dyDescent="0.3">
      <c r="A30" s="14">
        <v>600000</v>
      </c>
      <c r="B30" s="15" t="s">
        <v>6</v>
      </c>
      <c r="C30" s="16">
        <f t="shared" ref="C30:C36" si="2">D30+E30</f>
        <v>37457431.030000009</v>
      </c>
      <c r="D30" s="17">
        <f t="shared" ref="D30:F36" si="3">D22</f>
        <v>-1410600.9999999925</v>
      </c>
      <c r="E30" s="17">
        <f t="shared" si="3"/>
        <v>38868032.030000001</v>
      </c>
      <c r="F30" s="17">
        <f t="shared" si="3"/>
        <v>38442768</v>
      </c>
    </row>
    <row r="31" spans="1:6" ht="30.75" customHeight="1" x14ac:dyDescent="0.2">
      <c r="A31" s="14">
        <v>602000</v>
      </c>
      <c r="B31" s="15" t="s">
        <v>7</v>
      </c>
      <c r="C31" s="16">
        <f t="shared" si="2"/>
        <v>37457431.030000009</v>
      </c>
      <c r="D31" s="17">
        <f t="shared" si="3"/>
        <v>-1410600.9999999925</v>
      </c>
      <c r="E31" s="17">
        <f t="shared" si="3"/>
        <v>38868032.030000001</v>
      </c>
      <c r="F31" s="17">
        <f t="shared" si="3"/>
        <v>38442768</v>
      </c>
    </row>
    <row r="32" spans="1:6" ht="21" customHeight="1" x14ac:dyDescent="0.2">
      <c r="A32" s="18">
        <v>602100</v>
      </c>
      <c r="B32" s="19" t="s">
        <v>20</v>
      </c>
      <c r="C32" s="20">
        <f t="shared" si="2"/>
        <v>103258653.42</v>
      </c>
      <c r="D32" s="21">
        <f t="shared" si="3"/>
        <v>97931830.090000004</v>
      </c>
      <c r="E32" s="21">
        <f t="shared" si="3"/>
        <v>5326823.33</v>
      </c>
      <c r="F32" s="21">
        <f t="shared" si="3"/>
        <v>3412353.3</v>
      </c>
    </row>
    <row r="33" spans="1:9" ht="22.5" customHeight="1" x14ac:dyDescent="0.2">
      <c r="A33" s="18">
        <v>602200</v>
      </c>
      <c r="B33" s="19" t="s">
        <v>21</v>
      </c>
      <c r="C33" s="20">
        <f t="shared" si="2"/>
        <v>64206618.839999996</v>
      </c>
      <c r="D33" s="21">
        <f t="shared" si="3"/>
        <v>62717412.539999999</v>
      </c>
      <c r="E33" s="21">
        <f t="shared" si="3"/>
        <v>1489206.3</v>
      </c>
      <c r="F33" s="21">
        <f t="shared" si="3"/>
        <v>0.3</v>
      </c>
    </row>
    <row r="34" spans="1:9" ht="22.5" customHeight="1" x14ac:dyDescent="0.2">
      <c r="A34" s="18">
        <v>602304</v>
      </c>
      <c r="B34" s="19" t="s">
        <v>22</v>
      </c>
      <c r="C34" s="20">
        <f t="shared" si="2"/>
        <v>-1594603.55</v>
      </c>
      <c r="D34" s="21">
        <f>D26</f>
        <v>-1594603.55</v>
      </c>
      <c r="E34" s="21">
        <f t="shared" si="3"/>
        <v>0</v>
      </c>
      <c r="F34" s="21">
        <f t="shared" si="3"/>
        <v>0</v>
      </c>
    </row>
    <row r="35" spans="1:9" ht="52.5" customHeight="1" x14ac:dyDescent="0.2">
      <c r="A35" s="18">
        <v>602400</v>
      </c>
      <c r="B35" s="19" t="s">
        <v>5</v>
      </c>
      <c r="C35" s="20">
        <f t="shared" si="2"/>
        <v>0</v>
      </c>
      <c r="D35" s="21">
        <f>D27</f>
        <v>-35030415</v>
      </c>
      <c r="E35" s="21">
        <f t="shared" si="3"/>
        <v>35030415</v>
      </c>
      <c r="F35" s="21">
        <f t="shared" si="3"/>
        <v>35030415</v>
      </c>
    </row>
    <row r="36" spans="1:9" s="3" customFormat="1" ht="27.75" customHeight="1" x14ac:dyDescent="0.2">
      <c r="A36" s="22" t="s">
        <v>15</v>
      </c>
      <c r="B36" s="23" t="s">
        <v>16</v>
      </c>
      <c r="C36" s="16">
        <f t="shared" si="2"/>
        <v>37457431.030000009</v>
      </c>
      <c r="D36" s="16">
        <f>D28</f>
        <v>-1410600.9999999925</v>
      </c>
      <c r="E36" s="16">
        <f t="shared" si="3"/>
        <v>38868032.030000001</v>
      </c>
      <c r="F36" s="16">
        <f t="shared" si="3"/>
        <v>38442768</v>
      </c>
    </row>
    <row r="38" spans="1:9" ht="18.75" x14ac:dyDescent="0.3">
      <c r="B38" s="31" t="s">
        <v>33</v>
      </c>
      <c r="C38" s="7"/>
      <c r="D38" s="8"/>
      <c r="E38" s="7"/>
      <c r="H38" s="28"/>
      <c r="I38" s="27"/>
    </row>
    <row r="39" spans="1:9" ht="18.75" x14ac:dyDescent="0.2">
      <c r="B39" s="31" t="s">
        <v>34</v>
      </c>
      <c r="C39" s="7"/>
      <c r="D39" s="8"/>
      <c r="E39" s="7"/>
    </row>
  </sheetData>
  <mergeCells count="10">
    <mergeCell ref="A29:F29"/>
    <mergeCell ref="A21:F21"/>
    <mergeCell ref="F18:F19"/>
    <mergeCell ref="A13:F13"/>
    <mergeCell ref="A17:A19"/>
    <mergeCell ref="B17:B19"/>
    <mergeCell ref="C17:C19"/>
    <mergeCell ref="D17:D19"/>
    <mergeCell ref="E17:F17"/>
    <mergeCell ref="E18:E19"/>
  </mergeCells>
  <pageMargins left="0.59055118110236204" right="0.59055118110236204" top="0.39370078740157499" bottom="0.39370078740157499" header="0" footer="0"/>
  <pageSetup paperSize="9" scale="7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2026-01-26T06:42:07Z</cp:lastPrinted>
  <dcterms:created xsi:type="dcterms:W3CDTF">2020-12-24T13:00:38Z</dcterms:created>
  <dcterms:modified xsi:type="dcterms:W3CDTF">2026-03-24T08:55:31Z</dcterms:modified>
</cp:coreProperties>
</file>